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2"/>
  </bookViews>
  <sheets>
    <sheet name="План по МЗ" sheetId="1" r:id="rId1"/>
    <sheet name="План по ЦС" sheetId="2" r:id="rId2"/>
    <sheet name="План по ПУ" sheetId="3" r:id="rId3"/>
  </sheets>
  <definedNames>
    <definedName name="_xlnm.Print_Area" localSheetId="0">'План по МЗ'!$A$1:$AZ$209</definedName>
    <definedName name="_xlnm.Print_Area" localSheetId="2">'План по ПУ'!$A$1:$AZ$80</definedName>
    <definedName name="_xlnm.Print_Area" localSheetId="1">'План по ЦС'!$A$1:$AZ$70</definedName>
  </definedNames>
  <calcPr fullCalcOnLoad="1"/>
</workbook>
</file>

<file path=xl/sharedStrings.xml><?xml version="1.0" encoding="utf-8"?>
<sst xmlns="http://schemas.openxmlformats.org/spreadsheetml/2006/main" count="431" uniqueCount="182">
  <si>
    <t>(подпись)</t>
  </si>
  <si>
    <t>(расшифровка подписи)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</si>
  <si>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</si>
  <si>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</si>
  <si>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</si>
  <si>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</si>
  <si>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</si>
  <si>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показателя</t>
  </si>
  <si>
    <t>Сумма</t>
  </si>
  <si>
    <t>из них:</t>
  </si>
  <si>
    <t>Всего</t>
  </si>
  <si>
    <t>в том числе</t>
  </si>
  <si>
    <t>Х</t>
  </si>
  <si>
    <t>в том числе:</t>
  </si>
  <si>
    <t xml:space="preserve">Поступление нефинансовых активов, всего </t>
  </si>
  <si>
    <t>"</t>
  </si>
  <si>
    <t>г.</t>
  </si>
  <si>
    <t>год</t>
  </si>
  <si>
    <t>20</t>
  </si>
  <si>
    <t>Код по бюджетной классификации операции сектора госу-
дарственного управления</t>
  </si>
  <si>
    <t>План финансово-хозяйственной деятельности</t>
  </si>
  <si>
    <t xml:space="preserve">2.2.1. по выданным авансам на услуги связи </t>
  </si>
  <si>
    <t xml:space="preserve">2.2.3. по выданным авансам на коммунальные услуги </t>
  </si>
  <si>
    <t xml:space="preserve">2.2.4. по выданным авансам на услуги по содержанию имущества </t>
  </si>
  <si>
    <t xml:space="preserve">2.2.5. по выданным авансам на прочие услуги </t>
  </si>
  <si>
    <t xml:space="preserve">2.2.6. по выданным авансам на приобретение основных средств </t>
  </si>
  <si>
    <t xml:space="preserve">2.2.7. по выданным авансам на приобретение нематериальных активов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</si>
  <si>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</si>
  <si>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</t>
  </si>
  <si>
    <t xml:space="preserve">2.2.10. по выданным авансам на прочие расходы </t>
  </si>
  <si>
    <t xml:space="preserve">3.1. Просроченная кредиторская задолженность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</si>
  <si>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</si>
  <si>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</si>
  <si>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</si>
  <si>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</si>
  <si>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</si>
  <si>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 xml:space="preserve">3.2.6. по оплате прочих услуг 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</si>
  <si>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</si>
  <si>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</si>
  <si>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</si>
  <si>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 xml:space="preserve">3.2.10. по приобретению материальных запасов </t>
  </si>
  <si>
    <t xml:space="preserve">3.2.11. по оплате прочих расходов </t>
  </si>
  <si>
    <t xml:space="preserve">3.2.12. по платежам в бюджет </t>
  </si>
  <si>
    <t xml:space="preserve">3.2.13. по прочим расчетам с кредиторами </t>
  </si>
  <si>
    <t xml:space="preserve">3.3.1. по начислениям на выплаты по оплате труда </t>
  </si>
  <si>
    <t xml:space="preserve">3.3.2. по оплате услуг связи </t>
  </si>
  <si>
    <t xml:space="preserve">3.3.3. по оплате транспортных услуг </t>
  </si>
  <si>
    <t xml:space="preserve">3.3.4. по оплате коммунальных услуг </t>
  </si>
  <si>
    <t xml:space="preserve">3.3.5. по оплате услуг по содержанию имущества </t>
  </si>
  <si>
    <t xml:space="preserve">3.3.6. по оплате прочих услуг </t>
  </si>
  <si>
    <t xml:space="preserve">3.3.7. по приобретению основных средств </t>
  </si>
  <si>
    <t xml:space="preserve">3.3.8. по приобретению нематериальных активов </t>
  </si>
  <si>
    <t xml:space="preserve">3.3.9. по приобретению непроизведенных активов </t>
  </si>
  <si>
    <t xml:space="preserve">3.3.10. по приобретению материальных запасов </t>
  </si>
  <si>
    <t xml:space="preserve">3.3.11. по оплате прочих расходов </t>
  </si>
  <si>
    <t xml:space="preserve">3.3.12. по платежам в бюджет </t>
  </si>
  <si>
    <t xml:space="preserve">3.3.13. по прочим расчетам с кредиторами </t>
  </si>
  <si>
    <t xml:space="preserve">Планируемый остаток средств на начало планируемого года </t>
  </si>
  <si>
    <t xml:space="preserve">Поступление финансовых активов, всего </t>
  </si>
  <si>
    <t xml:space="preserve">Объем публичных обязательств, всего </t>
  </si>
  <si>
    <t xml:space="preserve">Наименование органа, осуществляющего функции и полномочия учредителя </t>
  </si>
  <si>
    <t xml:space="preserve">Адрес фактического местонахождения </t>
  </si>
  <si>
    <t xml:space="preserve">II. Показатели финансового состояния учреждения </t>
  </si>
  <si>
    <t xml:space="preserve">1.2.1. Общая балансовая стоимость особо ценного движимого имущества </t>
  </si>
  <si>
    <t xml:space="preserve">1.2.2. Остаточная стоимость особо ценного движимого имущества </t>
  </si>
  <si>
    <t>III. Показатели по поступлениям и выплатам учреждения</t>
  </si>
  <si>
    <t xml:space="preserve">Планируемый остаток средств на конец планируемого года </t>
  </si>
  <si>
    <t xml:space="preserve">Оплата труда и начисления на выплаты по оплате труда, всего 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</si>
  <si>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</si>
  <si>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</si>
  <si>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</si>
  <si>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</si>
  <si>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</si>
  <si>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</si>
  <si>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</si>
  <si>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Прочие работы, услуги </t>
  </si>
  <si>
    <t xml:space="preserve">Безвозмездные перечисления государственным и муниципальным организациям </t>
  </si>
  <si>
    <t xml:space="preserve">Пособия по социальной помощи населению </t>
  </si>
  <si>
    <t xml:space="preserve">Пенсии, пособия, выплачиваемые организациями сектора государственного управления </t>
  </si>
  <si>
    <t xml:space="preserve">Прочие расходы </t>
  </si>
  <si>
    <t xml:space="preserve">Увеличение стоимости нематериальных активов </t>
  </si>
  <si>
    <t xml:space="preserve">Увеличение стоимости непроизводственных активов </t>
  </si>
  <si>
    <t xml:space="preserve">2.2.2. по выданным авансам на транспортные услуги </t>
  </si>
  <si>
    <t xml:space="preserve">     в том числе:</t>
  </si>
  <si>
    <t xml:space="preserve">Безвозмездные перечисления организациям, всего </t>
  </si>
  <si>
    <t xml:space="preserve">Социальное обеспечение, всего </t>
  </si>
  <si>
    <t>ИНН/КПП</t>
  </si>
  <si>
    <t xml:space="preserve">Оплата работ, услуг, всего </t>
  </si>
  <si>
    <t>операции по счетам, от-
крытым в кредитных органи-
зациях</t>
  </si>
  <si>
    <t>Целевые субсидии, всего</t>
  </si>
  <si>
    <t>&lt;*&gt;</t>
  </si>
  <si>
    <t>Главное управление образования мэрии города Новосибирска</t>
  </si>
  <si>
    <t>01</t>
  </si>
  <si>
    <t>января</t>
  </si>
  <si>
    <t>Утверждено</t>
  </si>
  <si>
    <t>2230100</t>
  </si>
  <si>
    <t>2230200</t>
  </si>
  <si>
    <t>2230300</t>
  </si>
  <si>
    <t>Оплата потребления тепловой энергии</t>
  </si>
  <si>
    <t>Опалата потребления электрической энергии</t>
  </si>
  <si>
    <t>Оплата водоснабжения</t>
  </si>
  <si>
    <t>Текущий и капитальный ремонт</t>
  </si>
  <si>
    <t>Ремонт дорог и сооружений на них</t>
  </si>
  <si>
    <t>Прочие работы, услуги по содержанию имущества</t>
  </si>
  <si>
    <t>2250100</t>
  </si>
  <si>
    <t>2250400</t>
  </si>
  <si>
    <t>2250700</t>
  </si>
  <si>
    <t>Главный бухгалтер муниципального бюджетного (автономного) учреждения города Новосибирска</t>
  </si>
  <si>
    <t>Руководитель муниципального бюджетного (автономного) учреждения города Новосибирска
(уполномоченное лицо)</t>
  </si>
  <si>
    <t xml:space="preserve">1.1. Общая балансовая стоимость недвижимого муниципального  имущества, всего </t>
  </si>
  <si>
    <t xml:space="preserve">1.1.1. Стоимость имущества, закрепленного собственником имущества за муниципальным бюджетным (автономным) учреждением на праве оперативного управления </t>
  </si>
  <si>
    <t xml:space="preserve"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 </t>
  </si>
  <si>
    <t xml:space="preserve">1.1.3.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</t>
  </si>
  <si>
    <t xml:space="preserve">1.1.4. Остаточная стоимость недвижимого муниципального имущества </t>
  </si>
  <si>
    <t xml:space="preserve">1.2. Общая балансовая стоимость движимого муниципального имущества, всего </t>
  </si>
  <si>
    <t>Работы, услуги по содержанию имущества, всего</t>
  </si>
  <si>
    <t>Увеличение стоимости основных средств  в том числе:</t>
  </si>
  <si>
    <t>Приобретение и модернизация оборудования и предметов длительного пользования</t>
  </si>
  <si>
    <t>3100200</t>
  </si>
  <si>
    <t>Капитальное строительство</t>
  </si>
  <si>
    <t>3100300</t>
  </si>
  <si>
    <t>Библиотечный фонд</t>
  </si>
  <si>
    <t>3100400</t>
  </si>
  <si>
    <t>Увеличение стоимости материальных запасов всего, в том числе</t>
  </si>
  <si>
    <t>Медикаменты, перевязочные средства и прочие лечебные расходы</t>
  </si>
  <si>
    <t>3400100</t>
  </si>
  <si>
    <t>Продукты питания</t>
  </si>
  <si>
    <t>3400200</t>
  </si>
  <si>
    <t>Оплата ГСМ</t>
  </si>
  <si>
    <t>3400300</t>
  </si>
  <si>
    <t>Учебные расходы учреждений образования</t>
  </si>
  <si>
    <t>3400400</t>
  </si>
  <si>
    <t>Прочие расходы на увеличение стоимости материальных запасов</t>
  </si>
  <si>
    <t>3400500</t>
  </si>
  <si>
    <t>Расходы на питание школьников</t>
  </si>
  <si>
    <t>3400700</t>
  </si>
  <si>
    <t>Мягкий инвентарь и обмундирование</t>
  </si>
  <si>
    <t>3400800</t>
  </si>
  <si>
    <t>Приложение 1</t>
  </si>
  <si>
    <t>от ________ 2013 № _____________</t>
  </si>
  <si>
    <t>Приказом</t>
  </si>
  <si>
    <r>
      <t>Поступления, всего:</t>
    </r>
    <r>
      <rPr>
        <sz val="10"/>
        <color indexed="8"/>
        <rFont val="Times New Roman"/>
        <family val="1"/>
      </rPr>
      <t xml:space="preserve"> </t>
    </r>
  </si>
  <si>
    <r>
      <t>Выплаты, всего:</t>
    </r>
    <r>
      <rPr>
        <sz val="10"/>
        <color indexed="8"/>
        <rFont val="Times New Roman"/>
        <family val="1"/>
      </rPr>
      <t xml:space="preserve"> </t>
    </r>
  </si>
  <si>
    <t>Поступления от оказания муниципальным бюджетным (автономным) учреждением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</si>
  <si>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</si>
  <si>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предоставления  имущества в аренду , всего</t>
  </si>
  <si>
    <t>120</t>
  </si>
  <si>
    <t>180</t>
  </si>
  <si>
    <t>муниципального бюджетного (автономного) учреждения (подразделения)</t>
  </si>
  <si>
    <t xml:space="preserve">Субсидии на выполнение государственного муниципального задания, всего </t>
  </si>
  <si>
    <t>Субсидии на выполнение государственного муниципального задания, всего</t>
  </si>
  <si>
    <t>Поступления от прочей приносящей доход деятельности</t>
  </si>
  <si>
    <t>Наименование муниципального  бюджетного (автономного) учреждения (подразделения)</t>
  </si>
  <si>
    <t xml:space="preserve">Уплата налога на прибыль и налога на добавленную стоимость </t>
  </si>
  <si>
    <t>коды</t>
  </si>
  <si>
    <t>383</t>
  </si>
  <si>
    <t>I. Сведения о деятельности муниципального бюджетного (автономного) учреждения (подразделения)</t>
  </si>
  <si>
    <t>операции по лицевым счетам, открытым в финансовых органах местного самоуправления</t>
  </si>
  <si>
    <t>2.2. Дебиторская задолженность по выданным авансам, полученным за счет средств бюджета города, всего (сч. 206):</t>
  </si>
  <si>
    <t>3.2. Кредиторская задолженность по расчетам с поставщиками и подрядчиками за счет средств бюджета города, всего (сч. 302 + сч. 303 + сч. 304):</t>
  </si>
  <si>
    <t>III. Обязательства, всего (сч. 302 + сч. 303 + сч. 304)</t>
  </si>
  <si>
    <r>
      <t>I. Нефинансовые активы, всего (сч. 101 + сч. 102 + сч. 105 + сч.106):</t>
    </r>
    <r>
      <rPr>
        <sz val="10"/>
        <color indexed="8"/>
        <rFont val="Times New Roman"/>
        <family val="1"/>
      </rPr>
      <t xml:space="preserve"> </t>
    </r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</si>
  <si>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(сч. 302 + сч. 303 + сч. 304):</t>
  </si>
  <si>
    <t>II. Финансовые активы, всего (сч. 201 + сч. 205 + сч. 206 + сч. 208 + сч. 209)</t>
  </si>
  <si>
    <t xml:space="preserve">1.1. Цели деятельности муниципального   бюджетного (автономного) учреждения (подразделения):    Учреждение создано для оказания услуг в целях осуществления полномочий органов местного самоуправления города Новосибирска в сфере дополнительного образования детей.
</t>
  </si>
  <si>
    <t xml:space="preserve">    1.2.   Виды   деятельности   муниципального   бюджетного  (автономного) учреждения города Новосибирска, относящиеся к основным видам деятельности в соответствии с уставом учреждения: 
- обеспечение удовлетворения потребности детей в дополнительном образовании;
- реализация дополнительных образовательных программ и услуг в интересах личности, общества, государства;
- создание необходимых условий для личностного развития, укрепления здоровья, профессионального самоопределения и организации творческого труда обучающихся в возрасте преимущественно от 6 до 18 лет;
- оказание помощи педагогическим коллективам других образовательных учреждений в реализации дополнительных образовательных программ, организации досуговой и внеурочной деятельности обучающихся, а также детским организациям по договору с ними;
- организация содержательного досуга.
Учреждение реализует программы дополнительного образования детей по следующим направленностям:
- спортивно-технической;
- художественной;
- физкультурно-спортивной;
- социально-педагогической.
</t>
  </si>
  <si>
    <t xml:space="preserve">1.3. Перечень услуг (работ), осуществляемых на платной основе:   - прокат инвентаря с целью обучения Правилам дорожного движения;
- обучение водителей категориям А,В (при наличии соответствующей лицензии);
- аттракционы для детей популяризирующие Правила дорожного движения;
- досугово-парковая деятельность;
- официальное представительство организаций, занимающейся производством и реализацией оборудования для общеобразовательных учреждений по обучению Правил дорожного движения.
- выступления творческих коллективов по обучению Правилам дорожного движения.
</t>
  </si>
  <si>
    <t>630001 г. Новосибирск ул. Д.Ковальчук, д. 65А</t>
  </si>
  <si>
    <t>по виду финансового обеспечения     "Субсидия на выполнение государственного муниципального задания"</t>
  </si>
  <si>
    <t>по виду финансового обеспечения       "Субсидии на иные цели"</t>
  </si>
  <si>
    <t>по виду финансового обеспечения      "Приносящая доход деятельность"</t>
  </si>
  <si>
    <t>СОГЛАСОВАНО:                                                                                                                                                                                 Решение Наблюдательного совета                                                                                                                                           Протокол № __________ от ____________________</t>
  </si>
  <si>
    <t>86853597</t>
  </si>
  <si>
    <t>140</t>
  </si>
  <si>
    <t>Доходы от сумм принудительного изъятия</t>
  </si>
  <si>
    <t>в т ч на м/л 2600,00</t>
  </si>
  <si>
    <t>на 2016</t>
  </si>
  <si>
    <t>16</t>
  </si>
  <si>
    <t>01.01.2016</t>
  </si>
  <si>
    <t>муниципальное автономное  учреждение дополнительного образования  города Новосибирска «Детский автогородок»</t>
  </si>
  <si>
    <t>2.3. Дебиторская задолженность по выданным авансам, полученным за счет доходов полученных от предпринимательской деятельности, всего (сч. 206):</t>
  </si>
  <si>
    <t>за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</si>
</sst>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 vertical="top"/>
    </xf>
    <xf numFmtId="49" fontId="2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top" wrapText="1"/>
    </xf>
    <xf numFmtId="167" fontId="2" fillId="0" borderId="12" xfId="0" applyNumberFormat="1" applyFont="1" applyBorder="1" applyAlignment="1">
      <alignment horizontal="center" vertical="top" wrapText="1"/>
    </xf>
    <xf numFmtId="167" fontId="2" fillId="0" borderId="13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4" fontId="2" fillId="0" borderId="15" xfId="0" applyNumberFormat="1" applyFont="1" applyBorder="1" applyAlignment="1">
      <alignment horizontal="center" vertical="center" wrapText="1"/>
    </xf>
    <xf numFmtId="167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 vertical="top"/>
    </xf>
    <xf numFmtId="49" fontId="2" fillId="0" borderId="10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 indent="2"/>
    </xf>
    <xf numFmtId="0" fontId="5" fillId="0" borderId="12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 indent="2"/>
    </xf>
    <xf numFmtId="167" fontId="3" fillId="0" borderId="11" xfId="0" applyNumberFormat="1" applyFont="1" applyBorder="1" applyAlignment="1">
      <alignment horizontal="center" vertical="top" wrapText="1"/>
    </xf>
    <xf numFmtId="167" fontId="3" fillId="0" borderId="12" xfId="0" applyNumberFormat="1" applyFont="1" applyBorder="1" applyAlignment="1">
      <alignment horizontal="center" vertical="top" wrapText="1"/>
    </xf>
    <xf numFmtId="167" fontId="3" fillId="0" borderId="13" xfId="0" applyNumberFormat="1" applyFont="1" applyBorder="1" applyAlignment="1">
      <alignment horizontal="center" vertical="top" wrapText="1"/>
    </xf>
    <xf numFmtId="167" fontId="3" fillId="0" borderId="15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16" fontId="5" fillId="0" borderId="11" xfId="0" applyNumberFormat="1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209"/>
  <sheetViews>
    <sheetView zoomScale="112" zoomScaleNormal="112" zoomScalePageLayoutView="0" workbookViewId="0" topLeftCell="A138">
      <selection activeCell="L139" sqref="L139"/>
    </sheetView>
  </sheetViews>
  <sheetFormatPr defaultColWidth="1.75390625" defaultRowHeight="12.75"/>
  <cols>
    <col min="1" max="51" width="1.75390625" style="1" customWidth="1"/>
    <col min="52" max="52" width="4.25390625" style="1" customWidth="1"/>
    <col min="53" max="16384" width="1.75390625" style="1" customWidth="1"/>
  </cols>
  <sheetData>
    <row r="1" spans="1:52" ht="12.75">
      <c r="A1" s="26" t="s">
        <v>138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12.75" customHeight="1">
      <c r="A2" s="27" t="s">
        <v>94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12.75">
      <c r="A3" s="26" t="s">
        <v>140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 t="s">
        <v>139</v>
      </c>
    </row>
    <row r="6" spans="1:52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</row>
    <row r="7" spans="1:52" ht="12.75">
      <c r="A7" s="45" t="s">
        <v>20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12.75">
      <c r="A8" s="67" t="s">
        <v>176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8"/>
      <c r="AB8" s="68"/>
      <c r="AC8" s="69" t="s">
        <v>17</v>
      </c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</row>
    <row r="9" spans="1:52" ht="36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0" t="s">
        <v>154</v>
      </c>
      <c r="AU9" s="70"/>
      <c r="AV9" s="70"/>
      <c r="AW9" s="70"/>
      <c r="AX9" s="70"/>
      <c r="AY9" s="70"/>
      <c r="AZ9" s="70"/>
    </row>
    <row r="10" spans="1:52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50" t="s">
        <v>2</v>
      </c>
      <c r="AM10" s="50"/>
      <c r="AN10" s="50"/>
      <c r="AO10" s="50"/>
      <c r="AP10" s="50"/>
      <c r="AQ10" s="50"/>
      <c r="AR10" s="50"/>
      <c r="AS10" s="43"/>
      <c r="AT10" s="53"/>
      <c r="AU10" s="53"/>
      <c r="AV10" s="53"/>
      <c r="AW10" s="53"/>
      <c r="AX10" s="53"/>
      <c r="AY10" s="53"/>
      <c r="AZ10" s="53"/>
    </row>
    <row r="11" spans="1:52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2" t="s">
        <v>15</v>
      </c>
      <c r="O11" s="52" t="s">
        <v>92</v>
      </c>
      <c r="P11" s="52"/>
      <c r="Q11" s="1" t="s">
        <v>15</v>
      </c>
      <c r="R11" s="52" t="s">
        <v>93</v>
      </c>
      <c r="S11" s="52"/>
      <c r="T11" s="52"/>
      <c r="U11" s="52"/>
      <c r="V11" s="52"/>
      <c r="W11" s="52"/>
      <c r="X11" s="52"/>
      <c r="Y11" s="52"/>
      <c r="Z11" s="26" t="s">
        <v>18</v>
      </c>
      <c r="AA11" s="26"/>
      <c r="AB11" s="71" t="s">
        <v>177</v>
      </c>
      <c r="AC11" s="71"/>
      <c r="AD11" s="44" t="s">
        <v>16</v>
      </c>
      <c r="AE11" s="44"/>
      <c r="AF11" s="44"/>
      <c r="AG11" s="44"/>
      <c r="AH11" s="44"/>
      <c r="AI11" s="44"/>
      <c r="AJ11" s="44"/>
      <c r="AK11" s="44"/>
      <c r="AL11" s="50" t="s">
        <v>3</v>
      </c>
      <c r="AM11" s="50"/>
      <c r="AN11" s="50"/>
      <c r="AO11" s="50"/>
      <c r="AP11" s="50"/>
      <c r="AQ11" s="50"/>
      <c r="AR11" s="50"/>
      <c r="AS11" s="43"/>
      <c r="AT11" s="53" t="s">
        <v>178</v>
      </c>
      <c r="AU11" s="53"/>
      <c r="AV11" s="53"/>
      <c r="AW11" s="53"/>
      <c r="AX11" s="53"/>
      <c r="AY11" s="53"/>
      <c r="AZ11" s="53"/>
    </row>
    <row r="12" spans="14:52" ht="12.75">
      <c r="N12" s="2"/>
      <c r="O12" s="5"/>
      <c r="P12" s="5"/>
      <c r="R12" s="5"/>
      <c r="S12" s="5"/>
      <c r="T12" s="5"/>
      <c r="U12" s="5"/>
      <c r="V12" s="5"/>
      <c r="W12" s="5"/>
      <c r="X12" s="5"/>
      <c r="Y12" s="5"/>
      <c r="Z12" s="2"/>
      <c r="AA12" s="2"/>
      <c r="AB12" s="6"/>
      <c r="AC12" s="6"/>
      <c r="AL12" s="7"/>
      <c r="AM12" s="7"/>
      <c r="AN12" s="7"/>
      <c r="AO12" s="7"/>
      <c r="AP12" s="7"/>
      <c r="AQ12" s="7"/>
      <c r="AR12" s="7"/>
      <c r="AS12" s="8"/>
      <c r="AT12" s="53"/>
      <c r="AU12" s="53"/>
      <c r="AV12" s="53"/>
      <c r="AW12" s="53"/>
      <c r="AX12" s="53"/>
      <c r="AY12" s="53"/>
      <c r="AZ12" s="53"/>
    </row>
    <row r="13" spans="1:52" ht="12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26"/>
      <c r="AM13" s="26"/>
      <c r="AN13" s="26"/>
      <c r="AO13" s="26"/>
      <c r="AP13" s="26"/>
      <c r="AQ13" s="26"/>
      <c r="AR13" s="26"/>
      <c r="AS13" s="51"/>
      <c r="AT13" s="53"/>
      <c r="AU13" s="53"/>
      <c r="AV13" s="53"/>
      <c r="AW13" s="53"/>
      <c r="AX13" s="53"/>
      <c r="AY13" s="53"/>
      <c r="AZ13" s="53"/>
    </row>
    <row r="14" spans="1:52" ht="12.75" customHeight="1">
      <c r="A14" s="19" t="s">
        <v>152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7" t="s">
        <v>179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50" t="s">
        <v>4</v>
      </c>
      <c r="AM14" s="50"/>
      <c r="AN14" s="50"/>
      <c r="AO14" s="50"/>
      <c r="AP14" s="50"/>
      <c r="AQ14" s="50"/>
      <c r="AR14" s="50"/>
      <c r="AS14" s="43"/>
      <c r="AT14" s="53" t="s">
        <v>172</v>
      </c>
      <c r="AU14" s="53"/>
      <c r="AV14" s="53"/>
      <c r="AW14" s="53"/>
      <c r="AX14" s="53"/>
      <c r="AY14" s="53"/>
      <c r="AZ14" s="53"/>
    </row>
    <row r="15" spans="1:52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26"/>
      <c r="AM15" s="26"/>
      <c r="AN15" s="26"/>
      <c r="AO15" s="26"/>
      <c r="AP15" s="26"/>
      <c r="AQ15" s="26"/>
      <c r="AR15" s="26"/>
      <c r="AS15" s="51"/>
      <c r="AT15" s="53"/>
      <c r="AU15" s="53"/>
      <c r="AV15" s="53"/>
      <c r="AW15" s="53"/>
      <c r="AX15" s="53"/>
      <c r="AY15" s="53"/>
      <c r="AZ15" s="53"/>
    </row>
    <row r="16" spans="1:52" ht="48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26"/>
      <c r="AM16" s="26"/>
      <c r="AN16" s="26"/>
      <c r="AO16" s="26"/>
      <c r="AP16" s="26"/>
      <c r="AQ16" s="26"/>
      <c r="AR16" s="26"/>
      <c r="AS16" s="51"/>
      <c r="AT16" s="53"/>
      <c r="AU16" s="53"/>
      <c r="AV16" s="53"/>
      <c r="AW16" s="53"/>
      <c r="AX16" s="53"/>
      <c r="AY16" s="53"/>
      <c r="AZ16" s="53"/>
    </row>
    <row r="17" spans="1:52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26"/>
      <c r="AM17" s="26"/>
      <c r="AN17" s="26"/>
      <c r="AO17" s="26"/>
      <c r="AP17" s="26"/>
      <c r="AQ17" s="26"/>
      <c r="AR17" s="26"/>
      <c r="AS17" s="51"/>
      <c r="AT17" s="53"/>
      <c r="AU17" s="53"/>
      <c r="AV17" s="53"/>
      <c r="AW17" s="53"/>
      <c r="AX17" s="53"/>
      <c r="AY17" s="53"/>
      <c r="AZ17" s="53"/>
    </row>
    <row r="18" spans="1:52" ht="12.75">
      <c r="A18" s="19" t="s">
        <v>86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26"/>
      <c r="AM18" s="26"/>
      <c r="AN18" s="26"/>
      <c r="AO18" s="26"/>
      <c r="AP18" s="26"/>
      <c r="AQ18" s="26"/>
      <c r="AR18" s="26"/>
      <c r="AS18" s="51"/>
      <c r="AT18" s="53"/>
      <c r="AU18" s="53"/>
      <c r="AV18" s="53"/>
      <c r="AW18" s="53"/>
      <c r="AX18" s="53"/>
      <c r="AY18" s="53"/>
      <c r="AZ18" s="53"/>
    </row>
    <row r="19" spans="1:52" ht="12.75">
      <c r="A19" s="19" t="s">
        <v>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2" t="s">
        <v>6</v>
      </c>
      <c r="AM19" s="42"/>
      <c r="AN19" s="42"/>
      <c r="AO19" s="42"/>
      <c r="AP19" s="42"/>
      <c r="AQ19" s="42"/>
      <c r="AR19" s="42"/>
      <c r="AS19" s="43"/>
      <c r="AT19" s="53" t="s">
        <v>155</v>
      </c>
      <c r="AU19" s="53"/>
      <c r="AV19" s="53"/>
      <c r="AW19" s="53"/>
      <c r="AX19" s="53"/>
      <c r="AY19" s="53"/>
      <c r="AZ19" s="53"/>
    </row>
    <row r="20" spans="1:52" ht="42" customHeight="1">
      <c r="A20" s="19" t="s">
        <v>60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54" t="s">
        <v>91</v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9.5" customHeight="1">
      <c r="A22" s="19" t="s">
        <v>61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1:52" ht="37.5" customHeight="1">
      <c r="A23" s="19" t="s">
        <v>148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 t="s">
        <v>167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</row>
    <row r="25" spans="1:52" ht="12.75">
      <c r="A25" s="45" t="s">
        <v>156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</row>
    <row r="27" spans="1:52" ht="44.25" customHeight="1">
      <c r="A27" s="36" t="s">
        <v>164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</row>
    <row r="29" spans="1:52" ht="251.25" customHeight="1">
      <c r="A29" s="36" t="s">
        <v>165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</row>
    <row r="31" spans="1:52" ht="123" customHeight="1">
      <c r="A31" s="36" t="s">
        <v>166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</row>
    <row r="33" spans="1:52" ht="12.75">
      <c r="A33" s="41" t="s">
        <v>62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ht="12.75">
      <c r="A34" s="35" t="s">
        <v>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 t="s">
        <v>8</v>
      </c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1:52" ht="12.75" customHeight="1">
      <c r="A35" s="38" t="s">
        <v>161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/>
      <c r="AM35" s="32">
        <f>AM37+AM43</f>
        <v>29505890.36</v>
      </c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</row>
    <row r="36" spans="1:52" ht="12.75">
      <c r="A36" s="29" t="s">
        <v>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1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1:52" ht="29.25" customHeight="1">
      <c r="A37" s="29" t="s">
        <v>109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1"/>
      <c r="AM37" s="32">
        <f>AM39</f>
        <v>23345739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</row>
    <row r="38" spans="1:52" ht="12.75">
      <c r="A38" s="29" t="s">
        <v>83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1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</row>
    <row r="39" spans="1:52" ht="45" customHeight="1">
      <c r="A39" s="29" t="s">
        <v>110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1"/>
      <c r="AM39" s="32">
        <v>23345739</v>
      </c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</row>
    <row r="40" spans="1:52" ht="42.75" customHeight="1">
      <c r="A40" s="29" t="s">
        <v>111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1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2" ht="39" customHeight="1">
      <c r="A41" s="29" t="s">
        <v>112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1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</row>
    <row r="42" spans="1:52" ht="24.75" customHeight="1">
      <c r="A42" s="29" t="s">
        <v>113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1"/>
      <c r="AM42" s="32">
        <v>15884733.06</v>
      </c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</row>
    <row r="43" spans="1:52" ht="26.25" customHeight="1">
      <c r="A43" s="29" t="s">
        <v>114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1"/>
      <c r="AM43" s="32">
        <v>6160151.36</v>
      </c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</row>
    <row r="44" spans="1:52" ht="12.75">
      <c r="A44" s="29" t="s">
        <v>83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1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</row>
    <row r="45" spans="1:52" ht="12.75">
      <c r="A45" s="29" t="s">
        <v>63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1"/>
      <c r="AM45" s="32">
        <v>3079473.98</v>
      </c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</row>
    <row r="46" spans="1:52" ht="12.75">
      <c r="A46" s="29" t="s">
        <v>64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1"/>
      <c r="AM46" s="32">
        <v>528284.8</v>
      </c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</row>
    <row r="47" spans="1:52" ht="12.75" customHeight="1">
      <c r="A47" s="38" t="s">
        <v>163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/>
      <c r="AM47" s="32">
        <f>AM49+AM61</f>
        <v>107900.28</v>
      </c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</row>
    <row r="48" spans="1:52" ht="12.75">
      <c r="A48" s="29" t="s">
        <v>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1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</row>
    <row r="49" spans="1:52" ht="24.75" customHeight="1">
      <c r="A49" s="29" t="s">
        <v>158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1"/>
      <c r="AM49" s="32">
        <f>SUM(AM51:AZ60)</f>
        <v>82900.28</v>
      </c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1:52" ht="12.75">
      <c r="A50" s="60" t="s">
        <v>13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</row>
    <row r="51" spans="1:52" ht="12.75">
      <c r="A51" s="29" t="s">
        <v>21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1"/>
      <c r="AM51" s="32">
        <v>3184.39</v>
      </c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</row>
    <row r="52" spans="1:52" ht="12.75">
      <c r="A52" s="29" t="s">
        <v>82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1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</row>
    <row r="53" spans="1:52" ht="12.75">
      <c r="A53" s="29" t="s">
        <v>22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1"/>
      <c r="AM53" s="32">
        <v>49914.6</v>
      </c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</row>
    <row r="54" spans="1:52" ht="12.75">
      <c r="A54" s="29" t="s">
        <v>23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1"/>
      <c r="AM54" s="32">
        <v>0</v>
      </c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</row>
    <row r="55" spans="1:52" ht="12.75">
      <c r="A55" s="29" t="s">
        <v>24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1"/>
      <c r="AM55" s="32">
        <v>29801.29</v>
      </c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</row>
    <row r="56" spans="1:52" ht="12.75">
      <c r="A56" s="29" t="s">
        <v>25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1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</row>
    <row r="57" spans="1:52" ht="12.75">
      <c r="A57" s="29" t="s">
        <v>26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1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</row>
    <row r="58" spans="1:52" ht="12.75">
      <c r="A58" s="29" t="s">
        <v>27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1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</row>
    <row r="59" spans="1:52" ht="12.75">
      <c r="A59" s="29" t="s">
        <v>28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1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</row>
    <row r="60" spans="1:52" ht="12.75">
      <c r="A60" s="29" t="s">
        <v>29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1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</row>
    <row r="61" spans="1:52" ht="36" customHeight="1">
      <c r="A61" s="80" t="s">
        <v>180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1"/>
      <c r="AM61" s="32">
        <v>25000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</row>
    <row r="62" spans="1:52" ht="12.75" customHeight="1">
      <c r="A62" s="38" t="s">
        <v>160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40"/>
      <c r="AM62" s="32">
        <f>AM64+AM65+AM80</f>
        <v>226988.27</v>
      </c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</row>
    <row r="63" spans="1:52" ht="12.75">
      <c r="A63" s="29" t="s">
        <v>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1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</row>
    <row r="64" spans="1:52" ht="12.75">
      <c r="A64" s="29" t="s">
        <v>30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1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</row>
    <row r="65" spans="1:52" ht="30" customHeight="1">
      <c r="A65" s="29" t="s">
        <v>159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1"/>
      <c r="AM65" s="32">
        <f>SUM(AM67:AZ79)</f>
        <v>223893.72</v>
      </c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ht="12.75">
      <c r="A66" s="29" t="s">
        <v>83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1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</row>
    <row r="67" spans="1:52" ht="12.75">
      <c r="A67" s="29" t="s">
        <v>31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1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</row>
    <row r="68" spans="1:52" ht="12.75">
      <c r="A68" s="29" t="s">
        <v>32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1"/>
      <c r="AM68" s="32">
        <v>3243.15</v>
      </c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1:52" ht="12.75">
      <c r="A69" s="29" t="s">
        <v>33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1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1:52" ht="12.75">
      <c r="A70" s="29" t="s">
        <v>34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1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  <row r="71" spans="1:52" ht="12.75">
      <c r="A71" s="29" t="s">
        <v>35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1"/>
      <c r="AM71" s="32">
        <v>5165.67</v>
      </c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</row>
    <row r="72" spans="1:52" ht="12.75">
      <c r="A72" s="29" t="s">
        <v>36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1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</row>
    <row r="73" spans="1:52" ht="12.75">
      <c r="A73" s="29" t="s">
        <v>37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1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</row>
    <row r="74" spans="1:52" ht="12.75">
      <c r="A74" s="29" t="s">
        <v>38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1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</row>
    <row r="75" spans="1:52" ht="12.75">
      <c r="A75" s="29" t="s">
        <v>39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1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</row>
    <row r="76" spans="1:52" ht="12.75">
      <c r="A76" s="29" t="s">
        <v>40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1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</row>
    <row r="77" spans="1:52" ht="12.75">
      <c r="A77" s="29" t="s">
        <v>41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1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</row>
    <row r="78" spans="1:52" ht="12.75">
      <c r="A78" s="29" t="s">
        <v>42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1"/>
      <c r="AM78" s="32">
        <v>215484.9</v>
      </c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</row>
    <row r="79" spans="1:52" ht="12.75">
      <c r="A79" s="29" t="s">
        <v>43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1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</row>
    <row r="80" spans="1:52" ht="39.75" customHeight="1">
      <c r="A80" s="29" t="s">
        <v>162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1"/>
      <c r="AM80" s="32">
        <f>SUM(AM82:AZ94)</f>
        <v>3094.55</v>
      </c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</row>
    <row r="81" spans="1:52" ht="12.75">
      <c r="A81" s="29" t="s">
        <v>83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1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</row>
    <row r="82" spans="1:52" ht="12.75">
      <c r="A82" s="29" t="s">
        <v>44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1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</row>
    <row r="83" spans="1:52" ht="12.75">
      <c r="A83" s="29" t="s">
        <v>45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1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</row>
    <row r="84" spans="1:52" ht="12.75">
      <c r="A84" s="29" t="s">
        <v>46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1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</row>
    <row r="85" spans="1:52" ht="12.75">
      <c r="A85" s="29" t="s">
        <v>47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1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</row>
    <row r="86" spans="1:52" ht="12.75">
      <c r="A86" s="29" t="s">
        <v>48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1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</row>
    <row r="87" spans="1:52" ht="12.75">
      <c r="A87" s="29" t="s">
        <v>49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1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</row>
    <row r="88" spans="1:52" ht="12.75">
      <c r="A88" s="29" t="s">
        <v>50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1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</row>
    <row r="89" spans="1:52" ht="12.75">
      <c r="A89" s="29" t="s">
        <v>51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1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</row>
    <row r="90" spans="1:52" ht="12.75">
      <c r="A90" s="29" t="s">
        <v>52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1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</row>
    <row r="91" spans="1:52" ht="12.75">
      <c r="A91" s="29" t="s">
        <v>53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1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</row>
    <row r="92" spans="1:52" ht="12.75">
      <c r="A92" s="29" t="s">
        <v>54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1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</row>
    <row r="93" spans="1:52" ht="12.75">
      <c r="A93" s="29" t="s">
        <v>55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1"/>
      <c r="AM93" s="32">
        <v>3094.55</v>
      </c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</row>
    <row r="94" spans="1:52" ht="12.75">
      <c r="A94" s="29" t="s">
        <v>56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1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</row>
    <row r="95" spans="1:52" ht="12.7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</row>
    <row r="96" spans="1:52" ht="12.7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</row>
    <row r="97" spans="1:52" ht="12.7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</row>
    <row r="98" spans="1:52" ht="12.7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</row>
    <row r="99" spans="1:52" ht="12.7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</row>
    <row r="100" spans="1:52" ht="12.75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</row>
    <row r="101" spans="1:52" ht="12.7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</row>
    <row r="102" spans="1:52" ht="12.7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</row>
    <row r="103" spans="1:52" ht="12.7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</row>
    <row r="104" spans="1:52" ht="12.7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</row>
    <row r="105" spans="1:52" ht="12.7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</row>
    <row r="106" spans="1:52" ht="12.7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</row>
    <row r="107" spans="1:52" ht="12.7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</row>
    <row r="108" spans="1:52" ht="12.7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</row>
    <row r="109" spans="1:52" ht="12.7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</row>
    <row r="110" spans="1:52" ht="12.7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</row>
    <row r="111" spans="1:52" ht="12.7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</row>
    <row r="112" spans="1:52" ht="12.7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</row>
    <row r="113" spans="1:52" ht="12.7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</row>
    <row r="114" spans="1:52" ht="12.7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</row>
    <row r="115" spans="1:52" ht="12.7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</row>
    <row r="116" spans="1:52" ht="12.7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</row>
    <row r="117" spans="1:52" ht="12.7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</row>
    <row r="118" spans="1:52" ht="12.7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</row>
    <row r="119" spans="1:52" ht="12.7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</row>
    <row r="120" spans="1:52" ht="12.7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</row>
    <row r="121" spans="1:52" ht="12.7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</row>
    <row r="122" spans="1:52" ht="12.7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</row>
    <row r="123" spans="1:52" ht="12.7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</row>
    <row r="124" spans="1:52" ht="12.7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</row>
    <row r="125" spans="1:52" ht="12.7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</row>
    <row r="126" spans="1:52" ht="12.7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</row>
    <row r="127" spans="1:52" ht="12.7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</row>
    <row r="128" spans="1:52" ht="12.7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</row>
    <row r="129" spans="1:52" ht="12.7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</row>
    <row r="130" spans="1:52" ht="12.7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</row>
    <row r="131" spans="1:52" ht="12.7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</row>
    <row r="132" spans="1:52" ht="12.7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</row>
    <row r="133" spans="1:52" ht="12.7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</row>
    <row r="134" spans="1:52" ht="12.7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</row>
    <row r="135" spans="1:52" ht="12.7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</row>
    <row r="136" spans="1:52" ht="12.7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</row>
    <row r="137" spans="1:52" ht="12.7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</row>
    <row r="138" spans="1:52" ht="12.7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</row>
    <row r="139" spans="1:52" ht="12.7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</row>
    <row r="140" spans="1:52" ht="12.7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</row>
    <row r="141" spans="1:52" ht="12.75">
      <c r="A141" s="13" t="s">
        <v>65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27" customHeight="1">
      <c r="A142" s="13" t="s">
        <v>168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12.75">
      <c r="A143" s="9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</row>
    <row r="144" spans="1:52" ht="12.75">
      <c r="A144" s="55" t="s">
        <v>7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7"/>
      <c r="W144" s="55" t="s">
        <v>19</v>
      </c>
      <c r="X144" s="56"/>
      <c r="Y144" s="56"/>
      <c r="Z144" s="56"/>
      <c r="AA144" s="56"/>
      <c r="AB144" s="56"/>
      <c r="AC144" s="56"/>
      <c r="AD144" s="57"/>
      <c r="AE144" s="55" t="s">
        <v>10</v>
      </c>
      <c r="AF144" s="56"/>
      <c r="AG144" s="56"/>
      <c r="AH144" s="56"/>
      <c r="AI144" s="56"/>
      <c r="AJ144" s="56"/>
      <c r="AK144" s="56"/>
      <c r="AL144" s="57"/>
      <c r="AM144" s="35" t="s">
        <v>11</v>
      </c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</row>
    <row r="145" spans="1:52" ht="129" customHeight="1">
      <c r="A145" s="58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9"/>
      <c r="W145" s="58"/>
      <c r="X145" s="54"/>
      <c r="Y145" s="54"/>
      <c r="Z145" s="54"/>
      <c r="AA145" s="54"/>
      <c r="AB145" s="54"/>
      <c r="AC145" s="54"/>
      <c r="AD145" s="59"/>
      <c r="AE145" s="58"/>
      <c r="AF145" s="54"/>
      <c r="AG145" s="54"/>
      <c r="AH145" s="54"/>
      <c r="AI145" s="54"/>
      <c r="AJ145" s="54"/>
      <c r="AK145" s="54"/>
      <c r="AL145" s="59"/>
      <c r="AM145" s="35" t="s">
        <v>157</v>
      </c>
      <c r="AN145" s="35"/>
      <c r="AO145" s="35"/>
      <c r="AP145" s="35"/>
      <c r="AQ145" s="35"/>
      <c r="AR145" s="35"/>
      <c r="AS145" s="35"/>
      <c r="AT145" s="35" t="s">
        <v>88</v>
      </c>
      <c r="AU145" s="35"/>
      <c r="AV145" s="35"/>
      <c r="AW145" s="35"/>
      <c r="AX145" s="35"/>
      <c r="AY145" s="35"/>
      <c r="AZ145" s="35"/>
    </row>
    <row r="146" spans="1:52" ht="24.75" customHeight="1">
      <c r="A146" s="29" t="s">
        <v>57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1"/>
      <c r="W146" s="25" t="s">
        <v>12</v>
      </c>
      <c r="X146" s="25"/>
      <c r="Y146" s="25"/>
      <c r="Z146" s="25"/>
      <c r="AA146" s="25"/>
      <c r="AB146" s="25"/>
      <c r="AC146" s="25"/>
      <c r="AD146" s="25"/>
      <c r="AE146" s="22">
        <v>703145.72</v>
      </c>
      <c r="AF146" s="23"/>
      <c r="AG146" s="23"/>
      <c r="AH146" s="23"/>
      <c r="AI146" s="23"/>
      <c r="AJ146" s="23"/>
      <c r="AK146" s="23"/>
      <c r="AL146" s="24"/>
      <c r="AM146" s="22"/>
      <c r="AN146" s="23"/>
      <c r="AO146" s="23"/>
      <c r="AP146" s="23"/>
      <c r="AQ146" s="23"/>
      <c r="AR146" s="23"/>
      <c r="AS146" s="23"/>
      <c r="AT146" s="33">
        <f>AE146</f>
        <v>703145.72</v>
      </c>
      <c r="AU146" s="33"/>
      <c r="AV146" s="33"/>
      <c r="AW146" s="33"/>
      <c r="AX146" s="33"/>
      <c r="AY146" s="33"/>
      <c r="AZ146" s="33"/>
    </row>
    <row r="147" spans="1:52" ht="12.75">
      <c r="A147" s="38" t="s">
        <v>141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40"/>
      <c r="W147" s="25" t="s">
        <v>12</v>
      </c>
      <c r="X147" s="25"/>
      <c r="Y147" s="25"/>
      <c r="Z147" s="25"/>
      <c r="AA147" s="25"/>
      <c r="AB147" s="25"/>
      <c r="AC147" s="25"/>
      <c r="AD147" s="25"/>
      <c r="AE147" s="22">
        <f>AE149+AE157</f>
        <v>9161090.43</v>
      </c>
      <c r="AF147" s="23"/>
      <c r="AG147" s="23"/>
      <c r="AH147" s="23"/>
      <c r="AI147" s="23"/>
      <c r="AJ147" s="23"/>
      <c r="AK147" s="23"/>
      <c r="AL147" s="24"/>
      <c r="AM147" s="22">
        <f>SUM(AM149)</f>
        <v>0</v>
      </c>
      <c r="AN147" s="23"/>
      <c r="AO147" s="23"/>
      <c r="AP147" s="23"/>
      <c r="AQ147" s="23"/>
      <c r="AR147" s="23"/>
      <c r="AS147" s="23"/>
      <c r="AT147" s="22">
        <v>9161090.43</v>
      </c>
      <c r="AU147" s="23"/>
      <c r="AV147" s="23"/>
      <c r="AW147" s="23"/>
      <c r="AX147" s="23"/>
      <c r="AY147" s="23"/>
      <c r="AZ147" s="24"/>
    </row>
    <row r="148" spans="1:52" ht="12.75">
      <c r="A148" s="29" t="s">
        <v>13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1"/>
      <c r="W148" s="25" t="s">
        <v>12</v>
      </c>
      <c r="X148" s="25"/>
      <c r="Y148" s="25"/>
      <c r="Z148" s="25"/>
      <c r="AA148" s="25"/>
      <c r="AB148" s="25"/>
      <c r="AC148" s="25"/>
      <c r="AD148" s="25"/>
      <c r="AE148" s="33" t="s">
        <v>12</v>
      </c>
      <c r="AF148" s="33"/>
      <c r="AG148" s="33"/>
      <c r="AH148" s="33"/>
      <c r="AI148" s="33"/>
      <c r="AJ148" s="33"/>
      <c r="AK148" s="33"/>
      <c r="AL148" s="33"/>
      <c r="AM148" s="33" t="s">
        <v>12</v>
      </c>
      <c r="AN148" s="33"/>
      <c r="AO148" s="33"/>
      <c r="AP148" s="33"/>
      <c r="AQ148" s="33"/>
      <c r="AR148" s="33"/>
      <c r="AS148" s="33"/>
      <c r="AT148" s="22" t="s">
        <v>12</v>
      </c>
      <c r="AU148" s="23"/>
      <c r="AV148" s="23"/>
      <c r="AW148" s="23"/>
      <c r="AX148" s="23"/>
      <c r="AY148" s="23"/>
      <c r="AZ148" s="24"/>
    </row>
    <row r="149" spans="1:52" ht="25.5" customHeight="1">
      <c r="A149" s="29" t="s">
        <v>150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1"/>
      <c r="W149" s="25" t="s">
        <v>147</v>
      </c>
      <c r="X149" s="25"/>
      <c r="Y149" s="25"/>
      <c r="Z149" s="25"/>
      <c r="AA149" s="25"/>
      <c r="AB149" s="25"/>
      <c r="AC149" s="25"/>
      <c r="AD149" s="25"/>
      <c r="AE149" s="22">
        <v>9161090.43</v>
      </c>
      <c r="AF149" s="23"/>
      <c r="AG149" s="23"/>
      <c r="AH149" s="23"/>
      <c r="AI149" s="23"/>
      <c r="AJ149" s="23"/>
      <c r="AK149" s="23"/>
      <c r="AL149" s="24"/>
      <c r="AM149" s="22"/>
      <c r="AN149" s="23"/>
      <c r="AO149" s="23"/>
      <c r="AP149" s="23"/>
      <c r="AQ149" s="23"/>
      <c r="AR149" s="23"/>
      <c r="AS149" s="23"/>
      <c r="AT149" s="22">
        <f>AE149</f>
        <v>9161090.43</v>
      </c>
      <c r="AU149" s="23"/>
      <c r="AV149" s="23"/>
      <c r="AW149" s="23"/>
      <c r="AX149" s="23"/>
      <c r="AY149" s="23"/>
      <c r="AZ149" s="24"/>
    </row>
    <row r="150" spans="1:52" ht="12.75" customHeight="1">
      <c r="A150" s="29" t="s">
        <v>89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1"/>
      <c r="W150" s="25" t="s">
        <v>147</v>
      </c>
      <c r="X150" s="25"/>
      <c r="Y150" s="25"/>
      <c r="Z150" s="25"/>
      <c r="AA150" s="25"/>
      <c r="AB150" s="25"/>
      <c r="AC150" s="25"/>
      <c r="AD150" s="25"/>
      <c r="AE150" s="22">
        <f>SUM(AM150:AZ150)</f>
        <v>0</v>
      </c>
      <c r="AF150" s="23"/>
      <c r="AG150" s="23"/>
      <c r="AH150" s="23"/>
      <c r="AI150" s="23"/>
      <c r="AJ150" s="23"/>
      <c r="AK150" s="23"/>
      <c r="AL150" s="24"/>
      <c r="AM150" s="22"/>
      <c r="AN150" s="23"/>
      <c r="AO150" s="23"/>
      <c r="AP150" s="23"/>
      <c r="AQ150" s="23"/>
      <c r="AR150" s="23"/>
      <c r="AS150" s="23"/>
      <c r="AT150" s="22"/>
      <c r="AU150" s="23"/>
      <c r="AV150" s="23"/>
      <c r="AW150" s="23"/>
      <c r="AX150" s="23"/>
      <c r="AY150" s="23"/>
      <c r="AZ150" s="24"/>
    </row>
    <row r="151" spans="1:52" ht="12.75">
      <c r="A151" s="29" t="s">
        <v>13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1"/>
      <c r="W151" s="25" t="s">
        <v>12</v>
      </c>
      <c r="X151" s="25"/>
      <c r="Y151" s="25"/>
      <c r="Z151" s="25"/>
      <c r="AA151" s="25"/>
      <c r="AB151" s="25"/>
      <c r="AC151" s="25"/>
      <c r="AD151" s="25"/>
      <c r="AE151" s="33" t="s">
        <v>12</v>
      </c>
      <c r="AF151" s="33"/>
      <c r="AG151" s="33"/>
      <c r="AH151" s="33"/>
      <c r="AI151" s="33"/>
      <c r="AJ151" s="33"/>
      <c r="AK151" s="33"/>
      <c r="AL151" s="33"/>
      <c r="AM151" s="33" t="s">
        <v>12</v>
      </c>
      <c r="AN151" s="33"/>
      <c r="AO151" s="33"/>
      <c r="AP151" s="33"/>
      <c r="AQ151" s="33"/>
      <c r="AR151" s="33"/>
      <c r="AS151" s="33"/>
      <c r="AT151" s="22" t="s">
        <v>12</v>
      </c>
      <c r="AU151" s="23"/>
      <c r="AV151" s="23"/>
      <c r="AW151" s="23"/>
      <c r="AX151" s="23"/>
      <c r="AY151" s="23"/>
      <c r="AZ151" s="24"/>
    </row>
    <row r="152" spans="1:52" ht="12.75">
      <c r="A152" s="29" t="s">
        <v>90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1"/>
      <c r="W152" s="25" t="s">
        <v>12</v>
      </c>
      <c r="X152" s="25"/>
      <c r="Y152" s="25"/>
      <c r="Z152" s="25"/>
      <c r="AA152" s="25"/>
      <c r="AB152" s="25"/>
      <c r="AC152" s="25"/>
      <c r="AD152" s="25"/>
      <c r="AE152" s="22"/>
      <c r="AF152" s="23"/>
      <c r="AG152" s="23"/>
      <c r="AH152" s="23"/>
      <c r="AI152" s="23"/>
      <c r="AJ152" s="23"/>
      <c r="AK152" s="23"/>
      <c r="AL152" s="24"/>
      <c r="AM152" s="22"/>
      <c r="AN152" s="23"/>
      <c r="AO152" s="23"/>
      <c r="AP152" s="23"/>
      <c r="AQ152" s="23"/>
      <c r="AR152" s="23"/>
      <c r="AS152" s="23"/>
      <c r="AT152" s="22"/>
      <c r="AU152" s="23"/>
      <c r="AV152" s="23"/>
      <c r="AW152" s="23"/>
      <c r="AX152" s="23"/>
      <c r="AY152" s="23"/>
      <c r="AZ152" s="24"/>
    </row>
    <row r="153" spans="1:52" ht="12.75">
      <c r="A153" s="29" t="s">
        <v>90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1"/>
      <c r="W153" s="25" t="s">
        <v>12</v>
      </c>
      <c r="X153" s="25"/>
      <c r="Y153" s="25"/>
      <c r="Z153" s="25"/>
      <c r="AA153" s="25"/>
      <c r="AB153" s="25"/>
      <c r="AC153" s="25"/>
      <c r="AD153" s="25"/>
      <c r="AE153" s="22"/>
      <c r="AF153" s="23"/>
      <c r="AG153" s="23"/>
      <c r="AH153" s="23"/>
      <c r="AI153" s="23"/>
      <c r="AJ153" s="23"/>
      <c r="AK153" s="23"/>
      <c r="AL153" s="24"/>
      <c r="AM153" s="22"/>
      <c r="AN153" s="23"/>
      <c r="AO153" s="23"/>
      <c r="AP153" s="23"/>
      <c r="AQ153" s="23"/>
      <c r="AR153" s="23"/>
      <c r="AS153" s="23"/>
      <c r="AT153" s="22"/>
      <c r="AU153" s="23"/>
      <c r="AV153" s="23"/>
      <c r="AW153" s="23"/>
      <c r="AX153" s="23"/>
      <c r="AY153" s="23"/>
      <c r="AZ153" s="24"/>
    </row>
    <row r="154" spans="1:52" ht="30.75" customHeight="1">
      <c r="A154" s="29" t="s">
        <v>145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1"/>
      <c r="W154" s="25" t="s">
        <v>146</v>
      </c>
      <c r="X154" s="25"/>
      <c r="Y154" s="25"/>
      <c r="Z154" s="25"/>
      <c r="AA154" s="25"/>
      <c r="AB154" s="25"/>
      <c r="AC154" s="25"/>
      <c r="AD154" s="25"/>
      <c r="AE154" s="22">
        <f>SUM(AM154:AZ154)</f>
        <v>0</v>
      </c>
      <c r="AF154" s="23"/>
      <c r="AG154" s="23"/>
      <c r="AH154" s="23"/>
      <c r="AI154" s="23"/>
      <c r="AJ154" s="23"/>
      <c r="AK154" s="23"/>
      <c r="AL154" s="24"/>
      <c r="AM154" s="22"/>
      <c r="AN154" s="23"/>
      <c r="AO154" s="23"/>
      <c r="AP154" s="23"/>
      <c r="AQ154" s="23"/>
      <c r="AR154" s="23"/>
      <c r="AS154" s="23"/>
      <c r="AT154" s="22"/>
      <c r="AU154" s="23"/>
      <c r="AV154" s="23"/>
      <c r="AW154" s="23"/>
      <c r="AX154" s="23"/>
      <c r="AY154" s="23"/>
      <c r="AZ154" s="24"/>
    </row>
    <row r="155" spans="1:52" ht="69" customHeight="1">
      <c r="A155" s="29" t="s">
        <v>143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1"/>
      <c r="W155" s="25" t="s">
        <v>144</v>
      </c>
      <c r="X155" s="25"/>
      <c r="Y155" s="25"/>
      <c r="Z155" s="25"/>
      <c r="AA155" s="25"/>
      <c r="AB155" s="25"/>
      <c r="AC155" s="25"/>
      <c r="AD155" s="25"/>
      <c r="AE155" s="22">
        <f>SUM(AM155:AZ155)</f>
        <v>0</v>
      </c>
      <c r="AF155" s="23"/>
      <c r="AG155" s="23"/>
      <c r="AH155" s="23"/>
      <c r="AI155" s="23"/>
      <c r="AJ155" s="23"/>
      <c r="AK155" s="23"/>
      <c r="AL155" s="24"/>
      <c r="AM155" s="22"/>
      <c r="AN155" s="23"/>
      <c r="AO155" s="23"/>
      <c r="AP155" s="23"/>
      <c r="AQ155" s="23"/>
      <c r="AR155" s="23"/>
      <c r="AS155" s="23"/>
      <c r="AT155" s="22"/>
      <c r="AU155" s="23"/>
      <c r="AV155" s="23"/>
      <c r="AW155" s="23"/>
      <c r="AX155" s="23"/>
      <c r="AY155" s="23"/>
      <c r="AZ155" s="24"/>
    </row>
    <row r="156" spans="1:94" ht="27" customHeight="1">
      <c r="A156" s="29" t="s">
        <v>151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1"/>
      <c r="W156" s="25" t="s">
        <v>147</v>
      </c>
      <c r="X156" s="25"/>
      <c r="Y156" s="25"/>
      <c r="Z156" s="25"/>
      <c r="AA156" s="25"/>
      <c r="AB156" s="25"/>
      <c r="AC156" s="25"/>
      <c r="AD156" s="25"/>
      <c r="AE156" s="22">
        <f>SUM(AM156:AZ156)</f>
        <v>0</v>
      </c>
      <c r="AF156" s="23"/>
      <c r="AG156" s="23"/>
      <c r="AH156" s="23"/>
      <c r="AI156" s="23"/>
      <c r="AJ156" s="23"/>
      <c r="AK156" s="23"/>
      <c r="AL156" s="24"/>
      <c r="AM156" s="22"/>
      <c r="AN156" s="23"/>
      <c r="AO156" s="23"/>
      <c r="AP156" s="23"/>
      <c r="AQ156" s="23"/>
      <c r="AR156" s="23"/>
      <c r="AS156" s="23"/>
      <c r="AT156" s="22"/>
      <c r="AU156" s="23"/>
      <c r="AV156" s="23"/>
      <c r="AW156" s="23"/>
      <c r="AX156" s="23"/>
      <c r="AY156" s="23"/>
      <c r="AZ156" s="24"/>
      <c r="BS156" s="11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</row>
    <row r="157" spans="1:52" ht="13.5" customHeight="1">
      <c r="A157" s="29" t="s">
        <v>90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1"/>
      <c r="W157" s="25" t="s">
        <v>173</v>
      </c>
      <c r="X157" s="25"/>
      <c r="Y157" s="25"/>
      <c r="Z157" s="25"/>
      <c r="AA157" s="25"/>
      <c r="AB157" s="25"/>
      <c r="AC157" s="25"/>
      <c r="AD157" s="25"/>
      <c r="AE157" s="22">
        <v>0</v>
      </c>
      <c r="AF157" s="23"/>
      <c r="AG157" s="23"/>
      <c r="AH157" s="23"/>
      <c r="AI157" s="23"/>
      <c r="AJ157" s="23"/>
      <c r="AK157" s="23"/>
      <c r="AL157" s="24"/>
      <c r="AM157" s="22"/>
      <c r="AN157" s="23"/>
      <c r="AO157" s="23"/>
      <c r="AP157" s="23"/>
      <c r="AQ157" s="23"/>
      <c r="AR157" s="23"/>
      <c r="AS157" s="23"/>
      <c r="AT157" s="22"/>
      <c r="AU157" s="23"/>
      <c r="AV157" s="23"/>
      <c r="AW157" s="23"/>
      <c r="AX157" s="23"/>
      <c r="AY157" s="23"/>
      <c r="AZ157" s="24"/>
    </row>
    <row r="158" spans="1:52" ht="12.75">
      <c r="A158" s="29" t="s">
        <v>90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1"/>
      <c r="W158" s="25"/>
      <c r="X158" s="25"/>
      <c r="Y158" s="25"/>
      <c r="Z158" s="25"/>
      <c r="AA158" s="25"/>
      <c r="AB158" s="25"/>
      <c r="AC158" s="25"/>
      <c r="AD158" s="25"/>
      <c r="AE158" s="22"/>
      <c r="AF158" s="23"/>
      <c r="AG158" s="23"/>
      <c r="AH158" s="23"/>
      <c r="AI158" s="23"/>
      <c r="AJ158" s="23"/>
      <c r="AK158" s="23"/>
      <c r="AL158" s="24"/>
      <c r="AM158" s="22"/>
      <c r="AN158" s="23"/>
      <c r="AO158" s="23"/>
      <c r="AP158" s="23"/>
      <c r="AQ158" s="23"/>
      <c r="AR158" s="23"/>
      <c r="AS158" s="23"/>
      <c r="AT158" s="22"/>
      <c r="AU158" s="23"/>
      <c r="AV158" s="23"/>
      <c r="AW158" s="23"/>
      <c r="AX158" s="23"/>
      <c r="AY158" s="23"/>
      <c r="AZ158" s="24"/>
    </row>
    <row r="159" spans="1:52" ht="28.5" customHeight="1">
      <c r="A159" s="29" t="s">
        <v>66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1"/>
      <c r="W159" s="25" t="s">
        <v>12</v>
      </c>
      <c r="X159" s="25"/>
      <c r="Y159" s="25"/>
      <c r="Z159" s="25"/>
      <c r="AA159" s="25"/>
      <c r="AB159" s="25"/>
      <c r="AC159" s="25"/>
      <c r="AD159" s="25"/>
      <c r="AE159" s="22">
        <v>0</v>
      </c>
      <c r="AF159" s="23"/>
      <c r="AG159" s="23"/>
      <c r="AH159" s="23"/>
      <c r="AI159" s="23"/>
      <c r="AJ159" s="23"/>
      <c r="AK159" s="23"/>
      <c r="AL159" s="24"/>
      <c r="AM159" s="33">
        <f>SUM(AM146+AM147-AM160)</f>
        <v>0</v>
      </c>
      <c r="AN159" s="33"/>
      <c r="AO159" s="33"/>
      <c r="AP159" s="33"/>
      <c r="AQ159" s="33"/>
      <c r="AR159" s="33"/>
      <c r="AS159" s="33"/>
      <c r="AT159" s="22">
        <f>SUM(AT146+AT147-AT160)</f>
        <v>0</v>
      </c>
      <c r="AU159" s="23"/>
      <c r="AV159" s="23"/>
      <c r="AW159" s="23"/>
      <c r="AX159" s="23"/>
      <c r="AY159" s="23"/>
      <c r="AZ159" s="24"/>
    </row>
    <row r="160" spans="1:81" ht="12.75">
      <c r="A160" s="38" t="s">
        <v>142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40"/>
      <c r="W160" s="21">
        <v>900</v>
      </c>
      <c r="X160" s="21"/>
      <c r="Y160" s="21"/>
      <c r="Z160" s="21"/>
      <c r="AA160" s="21"/>
      <c r="AB160" s="21"/>
      <c r="AC160" s="21"/>
      <c r="AD160" s="21"/>
      <c r="AE160" s="66">
        <f>AE162+AE167+AE183+AE186+AE190+AE191</f>
        <v>9864236.15</v>
      </c>
      <c r="AF160" s="66"/>
      <c r="AG160" s="66"/>
      <c r="AH160" s="66"/>
      <c r="AI160" s="66"/>
      <c r="AJ160" s="66"/>
      <c r="AK160" s="66"/>
      <c r="AL160" s="66"/>
      <c r="AM160" s="66">
        <f>AM162+AM167+AM183+AM186+AM190+AM191</f>
        <v>0</v>
      </c>
      <c r="AN160" s="66"/>
      <c r="AO160" s="66"/>
      <c r="AP160" s="66"/>
      <c r="AQ160" s="66"/>
      <c r="AR160" s="66"/>
      <c r="AS160" s="66"/>
      <c r="AT160" s="63">
        <f>AT162+AT167+AT183+AT186+AT190+AT191</f>
        <v>9864236.15</v>
      </c>
      <c r="AU160" s="64"/>
      <c r="AV160" s="64"/>
      <c r="AW160" s="64"/>
      <c r="AX160" s="64"/>
      <c r="AY160" s="64"/>
      <c r="AZ160" s="65"/>
      <c r="BO160" s="11">
        <f>AE160-AE146-AE147</f>
        <v>0</v>
      </c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</row>
    <row r="161" spans="1:52" ht="30" customHeight="1">
      <c r="A161" s="29" t="s">
        <v>13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1"/>
      <c r="W161" s="25"/>
      <c r="X161" s="25"/>
      <c r="Y161" s="25"/>
      <c r="Z161" s="25"/>
      <c r="AA161" s="25"/>
      <c r="AB161" s="25"/>
      <c r="AC161" s="25"/>
      <c r="AD161" s="25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22"/>
      <c r="AU161" s="23"/>
      <c r="AV161" s="23"/>
      <c r="AW161" s="23"/>
      <c r="AX161" s="23"/>
      <c r="AY161" s="23"/>
      <c r="AZ161" s="24"/>
    </row>
    <row r="162" spans="1:52" ht="30" customHeight="1">
      <c r="A162" s="29" t="s">
        <v>67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1"/>
      <c r="W162" s="21">
        <v>210</v>
      </c>
      <c r="X162" s="21"/>
      <c r="Y162" s="21"/>
      <c r="Z162" s="21"/>
      <c r="AA162" s="21"/>
      <c r="AB162" s="21"/>
      <c r="AC162" s="21"/>
      <c r="AD162" s="21"/>
      <c r="AE162" s="33">
        <f>AE166+AE165+AE164</f>
        <v>7134252</v>
      </c>
      <c r="AF162" s="33"/>
      <c r="AG162" s="33"/>
      <c r="AH162" s="33"/>
      <c r="AI162" s="33"/>
      <c r="AJ162" s="33"/>
      <c r="AK162" s="33"/>
      <c r="AL162" s="33"/>
      <c r="AM162" s="33">
        <f>AM164+AM165+AM166</f>
        <v>0</v>
      </c>
      <c r="AN162" s="33"/>
      <c r="AO162" s="33"/>
      <c r="AP162" s="33"/>
      <c r="AQ162" s="33"/>
      <c r="AR162" s="33"/>
      <c r="AS162" s="33"/>
      <c r="AT162" s="22">
        <f>AT164+AT165+AT166</f>
        <v>7134252</v>
      </c>
      <c r="AU162" s="23"/>
      <c r="AV162" s="23"/>
      <c r="AW162" s="23"/>
      <c r="AX162" s="23"/>
      <c r="AY162" s="23"/>
      <c r="AZ162" s="24"/>
    </row>
    <row r="163" spans="1:52" ht="30" customHeight="1">
      <c r="A163" s="29" t="s">
        <v>9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1"/>
      <c r="W163" s="25"/>
      <c r="X163" s="25"/>
      <c r="Y163" s="25"/>
      <c r="Z163" s="25"/>
      <c r="AA163" s="25"/>
      <c r="AB163" s="25"/>
      <c r="AC163" s="25"/>
      <c r="AD163" s="25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22"/>
      <c r="AU163" s="23"/>
      <c r="AV163" s="23"/>
      <c r="AW163" s="23"/>
      <c r="AX163" s="23"/>
      <c r="AY163" s="23"/>
      <c r="AZ163" s="24"/>
    </row>
    <row r="164" spans="1:52" ht="30" customHeight="1">
      <c r="A164" s="29" t="s">
        <v>68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1"/>
      <c r="W164" s="25">
        <v>211</v>
      </c>
      <c r="X164" s="25"/>
      <c r="Y164" s="25"/>
      <c r="Z164" s="25"/>
      <c r="AA164" s="25"/>
      <c r="AB164" s="25"/>
      <c r="AC164" s="25"/>
      <c r="AD164" s="25"/>
      <c r="AE164" s="33">
        <v>5926000</v>
      </c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22">
        <f>AE164</f>
        <v>5926000</v>
      </c>
      <c r="AU164" s="23"/>
      <c r="AV164" s="23"/>
      <c r="AW164" s="23"/>
      <c r="AX164" s="23"/>
      <c r="AY164" s="23"/>
      <c r="AZ164" s="24"/>
    </row>
    <row r="165" spans="1:52" ht="30" customHeight="1">
      <c r="A165" s="29" t="s">
        <v>69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1"/>
      <c r="W165" s="25">
        <v>212</v>
      </c>
      <c r="X165" s="25"/>
      <c r="Y165" s="25"/>
      <c r="Z165" s="25"/>
      <c r="AA165" s="25"/>
      <c r="AB165" s="25"/>
      <c r="AC165" s="25"/>
      <c r="AD165" s="25"/>
      <c r="AE165" s="33">
        <f>8600</f>
        <v>8600</v>
      </c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22">
        <v>8600</v>
      </c>
      <c r="AU165" s="23"/>
      <c r="AV165" s="23"/>
      <c r="AW165" s="23"/>
      <c r="AX165" s="23"/>
      <c r="AY165" s="23"/>
      <c r="AZ165" s="24"/>
    </row>
    <row r="166" spans="1:81" ht="30" customHeight="1">
      <c r="A166" s="29" t="s">
        <v>70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1"/>
      <c r="W166" s="25">
        <v>213</v>
      </c>
      <c r="X166" s="25"/>
      <c r="Y166" s="25"/>
      <c r="Z166" s="25"/>
      <c r="AA166" s="25"/>
      <c r="AB166" s="25"/>
      <c r="AC166" s="25"/>
      <c r="AD166" s="25"/>
      <c r="AE166" s="33">
        <f>1197052+2600</f>
        <v>1199652</v>
      </c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22">
        <f>AE166</f>
        <v>1199652</v>
      </c>
      <c r="AU166" s="23"/>
      <c r="AV166" s="23"/>
      <c r="AW166" s="23"/>
      <c r="AX166" s="23"/>
      <c r="AY166" s="23"/>
      <c r="AZ166" s="24"/>
      <c r="BF166" s="74" t="s">
        <v>175</v>
      </c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</row>
    <row r="167" spans="1:52" ht="30" customHeight="1">
      <c r="A167" s="29" t="s">
        <v>87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1"/>
      <c r="W167" s="21">
        <v>220</v>
      </c>
      <c r="X167" s="21"/>
      <c r="Y167" s="21"/>
      <c r="Z167" s="21"/>
      <c r="AA167" s="21"/>
      <c r="AB167" s="21"/>
      <c r="AC167" s="21"/>
      <c r="AD167" s="21"/>
      <c r="AE167" s="33">
        <f>AE169+AE170+AE171+AE176+AE177+AE182</f>
        <v>1252700</v>
      </c>
      <c r="AF167" s="33"/>
      <c r="AG167" s="33"/>
      <c r="AH167" s="33"/>
      <c r="AI167" s="33"/>
      <c r="AJ167" s="33"/>
      <c r="AK167" s="33"/>
      <c r="AL167" s="33"/>
      <c r="AM167" s="33">
        <f>AM169+AM170+AM171+AM176+AM177+AM182</f>
        <v>0</v>
      </c>
      <c r="AN167" s="33"/>
      <c r="AO167" s="33"/>
      <c r="AP167" s="33"/>
      <c r="AQ167" s="33"/>
      <c r="AR167" s="33"/>
      <c r="AS167" s="33"/>
      <c r="AT167" s="22">
        <f>AT169+AT170+AT171+AT176+AT177+AT182</f>
        <v>1252700</v>
      </c>
      <c r="AU167" s="23"/>
      <c r="AV167" s="23"/>
      <c r="AW167" s="23"/>
      <c r="AX167" s="23"/>
      <c r="AY167" s="23"/>
      <c r="AZ167" s="24"/>
    </row>
    <row r="168" spans="1:52" ht="30" customHeight="1">
      <c r="A168" s="29" t="s">
        <v>9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1"/>
      <c r="W168" s="25"/>
      <c r="X168" s="25"/>
      <c r="Y168" s="25"/>
      <c r="Z168" s="25"/>
      <c r="AA168" s="25"/>
      <c r="AB168" s="25"/>
      <c r="AC168" s="25"/>
      <c r="AD168" s="25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22"/>
      <c r="AU168" s="23"/>
      <c r="AV168" s="23"/>
      <c r="AW168" s="23"/>
      <c r="AX168" s="23"/>
      <c r="AY168" s="23"/>
      <c r="AZ168" s="24"/>
    </row>
    <row r="169" spans="1:52" ht="30" customHeight="1">
      <c r="A169" s="29" t="s">
        <v>71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1"/>
      <c r="W169" s="25">
        <v>221</v>
      </c>
      <c r="X169" s="25"/>
      <c r="Y169" s="25"/>
      <c r="Z169" s="25"/>
      <c r="AA169" s="25"/>
      <c r="AB169" s="25"/>
      <c r="AC169" s="25"/>
      <c r="AD169" s="25"/>
      <c r="AE169" s="33">
        <f>36000+12000+20500</f>
        <v>68500</v>
      </c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22">
        <v>68500</v>
      </c>
      <c r="AU169" s="23"/>
      <c r="AV169" s="23"/>
      <c r="AW169" s="23"/>
      <c r="AX169" s="23"/>
      <c r="AY169" s="23"/>
      <c r="AZ169" s="24"/>
    </row>
    <row r="170" spans="1:52" ht="30" customHeight="1">
      <c r="A170" s="29" t="s">
        <v>72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1"/>
      <c r="W170" s="25">
        <v>222</v>
      </c>
      <c r="X170" s="25"/>
      <c r="Y170" s="25"/>
      <c r="Z170" s="25"/>
      <c r="AA170" s="25"/>
      <c r="AB170" s="25"/>
      <c r="AC170" s="25"/>
      <c r="AD170" s="25"/>
      <c r="AE170" s="33">
        <f>SUM(AM170:AZ170)</f>
        <v>0</v>
      </c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22"/>
      <c r="AU170" s="23"/>
      <c r="AV170" s="23"/>
      <c r="AW170" s="23"/>
      <c r="AX170" s="23"/>
      <c r="AY170" s="23"/>
      <c r="AZ170" s="24"/>
    </row>
    <row r="171" spans="1:52" ht="30" customHeight="1">
      <c r="A171" s="29" t="s">
        <v>73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1"/>
      <c r="W171" s="25">
        <v>223</v>
      </c>
      <c r="X171" s="25"/>
      <c r="Y171" s="25"/>
      <c r="Z171" s="25"/>
      <c r="AA171" s="25"/>
      <c r="AB171" s="25"/>
      <c r="AC171" s="25"/>
      <c r="AD171" s="25"/>
      <c r="AE171" s="33">
        <f>AE173+AE174+AE175</f>
        <v>197900</v>
      </c>
      <c r="AF171" s="33"/>
      <c r="AG171" s="33"/>
      <c r="AH171" s="33"/>
      <c r="AI171" s="33"/>
      <c r="AJ171" s="33"/>
      <c r="AK171" s="33"/>
      <c r="AL171" s="33"/>
      <c r="AM171" s="33">
        <f>AM173+AM174+AM175</f>
        <v>0</v>
      </c>
      <c r="AN171" s="33"/>
      <c r="AO171" s="33"/>
      <c r="AP171" s="33"/>
      <c r="AQ171" s="33"/>
      <c r="AR171" s="33"/>
      <c r="AS171" s="33"/>
      <c r="AT171" s="22">
        <f>AT173+AT174+AT175</f>
        <v>197900</v>
      </c>
      <c r="AU171" s="23"/>
      <c r="AV171" s="23"/>
      <c r="AW171" s="23"/>
      <c r="AX171" s="23"/>
      <c r="AY171" s="23"/>
      <c r="AZ171" s="24"/>
    </row>
    <row r="172" spans="1:52" ht="30" customHeight="1">
      <c r="A172" s="29" t="s">
        <v>9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1"/>
      <c r="W172" s="25"/>
      <c r="X172" s="25"/>
      <c r="Y172" s="25"/>
      <c r="Z172" s="25"/>
      <c r="AA172" s="25"/>
      <c r="AB172" s="25"/>
      <c r="AC172" s="25"/>
      <c r="AD172" s="25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22"/>
      <c r="AU172" s="23"/>
      <c r="AV172" s="23"/>
      <c r="AW172" s="23"/>
      <c r="AX172" s="23"/>
      <c r="AY172" s="23"/>
      <c r="AZ172" s="24"/>
    </row>
    <row r="173" spans="1:52" ht="30" customHeight="1">
      <c r="A173" s="29" t="s">
        <v>98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1"/>
      <c r="W173" s="25" t="s">
        <v>95</v>
      </c>
      <c r="X173" s="25"/>
      <c r="Y173" s="25"/>
      <c r="Z173" s="25"/>
      <c r="AA173" s="25"/>
      <c r="AB173" s="25"/>
      <c r="AC173" s="25"/>
      <c r="AD173" s="25"/>
      <c r="AE173" s="33">
        <v>117900</v>
      </c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22">
        <f>AE173</f>
        <v>117900</v>
      </c>
      <c r="AU173" s="23"/>
      <c r="AV173" s="23"/>
      <c r="AW173" s="23"/>
      <c r="AX173" s="23"/>
      <c r="AY173" s="23"/>
      <c r="AZ173" s="24"/>
    </row>
    <row r="174" spans="1:52" ht="30" customHeight="1">
      <c r="A174" s="29" t="s">
        <v>99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1"/>
      <c r="W174" s="25" t="s">
        <v>96</v>
      </c>
      <c r="X174" s="25"/>
      <c r="Y174" s="25"/>
      <c r="Z174" s="25"/>
      <c r="AA174" s="25"/>
      <c r="AB174" s="25"/>
      <c r="AC174" s="25"/>
      <c r="AD174" s="25"/>
      <c r="AE174" s="33">
        <v>75000</v>
      </c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22">
        <f>AE174</f>
        <v>75000</v>
      </c>
      <c r="AU174" s="23"/>
      <c r="AV174" s="23"/>
      <c r="AW174" s="23"/>
      <c r="AX174" s="23"/>
      <c r="AY174" s="23"/>
      <c r="AZ174" s="24"/>
    </row>
    <row r="175" spans="1:52" ht="30" customHeight="1">
      <c r="A175" s="29" t="s">
        <v>100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1"/>
      <c r="W175" s="25" t="s">
        <v>97</v>
      </c>
      <c r="X175" s="25"/>
      <c r="Y175" s="25"/>
      <c r="Z175" s="25"/>
      <c r="AA175" s="25"/>
      <c r="AB175" s="25"/>
      <c r="AC175" s="25"/>
      <c r="AD175" s="25"/>
      <c r="AE175" s="33">
        <v>5000</v>
      </c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22">
        <f>AE175</f>
        <v>5000</v>
      </c>
      <c r="AU175" s="23"/>
      <c r="AV175" s="23"/>
      <c r="AW175" s="23"/>
      <c r="AX175" s="23"/>
      <c r="AY175" s="23"/>
      <c r="AZ175" s="24"/>
    </row>
    <row r="176" spans="1:52" ht="30" customHeight="1">
      <c r="A176" s="29" t="s">
        <v>74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1"/>
      <c r="W176" s="25">
        <v>224</v>
      </c>
      <c r="X176" s="25"/>
      <c r="Y176" s="25"/>
      <c r="Z176" s="25"/>
      <c r="AA176" s="25"/>
      <c r="AB176" s="25"/>
      <c r="AC176" s="25"/>
      <c r="AD176" s="25"/>
      <c r="AE176" s="33">
        <f>SUM(AM176:AZ176)</f>
        <v>0</v>
      </c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22"/>
      <c r="AU176" s="23"/>
      <c r="AV176" s="23"/>
      <c r="AW176" s="23"/>
      <c r="AX176" s="23"/>
      <c r="AY176" s="23"/>
      <c r="AZ176" s="24"/>
    </row>
    <row r="177" spans="1:52" ht="30" customHeight="1">
      <c r="A177" s="29" t="s">
        <v>115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1"/>
      <c r="W177" s="25">
        <v>225</v>
      </c>
      <c r="X177" s="25"/>
      <c r="Y177" s="25"/>
      <c r="Z177" s="25"/>
      <c r="AA177" s="25"/>
      <c r="AB177" s="25"/>
      <c r="AC177" s="25"/>
      <c r="AD177" s="25"/>
      <c r="AE177" s="33">
        <f>SUM(AE179:AL181)</f>
        <v>363400</v>
      </c>
      <c r="AF177" s="33"/>
      <c r="AG177" s="33"/>
      <c r="AH177" s="33"/>
      <c r="AI177" s="33"/>
      <c r="AJ177" s="33"/>
      <c r="AK177" s="33"/>
      <c r="AL177" s="33"/>
      <c r="AM177" s="33">
        <f>AM179+AM180+AM181</f>
        <v>0</v>
      </c>
      <c r="AN177" s="33"/>
      <c r="AO177" s="33"/>
      <c r="AP177" s="33"/>
      <c r="AQ177" s="33"/>
      <c r="AR177" s="33"/>
      <c r="AS177" s="33"/>
      <c r="AT177" s="22">
        <f>AE177</f>
        <v>363400</v>
      </c>
      <c r="AU177" s="23"/>
      <c r="AV177" s="23"/>
      <c r="AW177" s="23"/>
      <c r="AX177" s="23"/>
      <c r="AY177" s="23"/>
      <c r="AZ177" s="24"/>
    </row>
    <row r="178" spans="1:52" ht="30" customHeight="1">
      <c r="A178" s="29" t="s">
        <v>13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1"/>
      <c r="W178" s="25"/>
      <c r="X178" s="25"/>
      <c r="Y178" s="25"/>
      <c r="Z178" s="25"/>
      <c r="AA178" s="25"/>
      <c r="AB178" s="25"/>
      <c r="AC178" s="25"/>
      <c r="AD178" s="25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22"/>
      <c r="AU178" s="23"/>
      <c r="AV178" s="23"/>
      <c r="AW178" s="23"/>
      <c r="AX178" s="23"/>
      <c r="AY178" s="23"/>
      <c r="AZ178" s="24"/>
    </row>
    <row r="179" spans="1:52" ht="30" customHeight="1">
      <c r="A179" s="29" t="s">
        <v>101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1"/>
      <c r="W179" s="25" t="s">
        <v>104</v>
      </c>
      <c r="X179" s="25"/>
      <c r="Y179" s="25"/>
      <c r="Z179" s="25"/>
      <c r="AA179" s="25"/>
      <c r="AB179" s="25"/>
      <c r="AC179" s="25"/>
      <c r="AD179" s="25"/>
      <c r="AE179" s="33">
        <v>150000</v>
      </c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22">
        <f>AE179</f>
        <v>150000</v>
      </c>
      <c r="AU179" s="23"/>
      <c r="AV179" s="23"/>
      <c r="AW179" s="23"/>
      <c r="AX179" s="23"/>
      <c r="AY179" s="23"/>
      <c r="AZ179" s="24"/>
    </row>
    <row r="180" spans="1:52" ht="30" customHeight="1">
      <c r="A180" s="29" t="s">
        <v>102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1"/>
      <c r="W180" s="25" t="s">
        <v>105</v>
      </c>
      <c r="X180" s="25"/>
      <c r="Y180" s="25"/>
      <c r="Z180" s="25"/>
      <c r="AA180" s="25"/>
      <c r="AB180" s="25"/>
      <c r="AC180" s="25"/>
      <c r="AD180" s="25"/>
      <c r="AE180" s="33">
        <f>SUM(AM180:AZ180)</f>
        <v>0</v>
      </c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22"/>
      <c r="AU180" s="23"/>
      <c r="AV180" s="23"/>
      <c r="AW180" s="23"/>
      <c r="AX180" s="23"/>
      <c r="AY180" s="23"/>
      <c r="AZ180" s="24"/>
    </row>
    <row r="181" spans="1:52" ht="30" customHeight="1">
      <c r="A181" s="29" t="s">
        <v>103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1"/>
      <c r="W181" s="25" t="s">
        <v>106</v>
      </c>
      <c r="X181" s="25"/>
      <c r="Y181" s="25"/>
      <c r="Z181" s="25"/>
      <c r="AA181" s="25"/>
      <c r="AB181" s="25"/>
      <c r="AC181" s="25"/>
      <c r="AD181" s="25"/>
      <c r="AE181" s="33">
        <v>213400</v>
      </c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22">
        <f>AE181</f>
        <v>213400</v>
      </c>
      <c r="AU181" s="23"/>
      <c r="AV181" s="23"/>
      <c r="AW181" s="23"/>
      <c r="AX181" s="23"/>
      <c r="AY181" s="23"/>
      <c r="AZ181" s="24"/>
    </row>
    <row r="182" spans="1:52" ht="30" customHeight="1">
      <c r="A182" s="29" t="s">
        <v>75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1"/>
      <c r="W182" s="25">
        <v>226</v>
      </c>
      <c r="X182" s="25"/>
      <c r="Y182" s="25"/>
      <c r="Z182" s="25"/>
      <c r="AA182" s="25"/>
      <c r="AB182" s="25"/>
      <c r="AC182" s="25"/>
      <c r="AD182" s="25"/>
      <c r="AE182" s="33">
        <v>622900</v>
      </c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22">
        <f>AE182</f>
        <v>622900</v>
      </c>
      <c r="AU182" s="23"/>
      <c r="AV182" s="23"/>
      <c r="AW182" s="23"/>
      <c r="AX182" s="23"/>
      <c r="AY182" s="23"/>
      <c r="AZ182" s="24"/>
    </row>
    <row r="183" spans="1:52" ht="30" customHeight="1">
      <c r="A183" s="29" t="s">
        <v>84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1"/>
      <c r="W183" s="21">
        <v>240</v>
      </c>
      <c r="X183" s="21"/>
      <c r="Y183" s="21"/>
      <c r="Z183" s="21"/>
      <c r="AA183" s="21"/>
      <c r="AB183" s="21"/>
      <c r="AC183" s="21"/>
      <c r="AD183" s="21"/>
      <c r="AE183" s="33">
        <f>AE185</f>
        <v>0</v>
      </c>
      <c r="AF183" s="33"/>
      <c r="AG183" s="33"/>
      <c r="AH183" s="33"/>
      <c r="AI183" s="33"/>
      <c r="AJ183" s="33"/>
      <c r="AK183" s="33"/>
      <c r="AL183" s="33"/>
      <c r="AM183" s="33">
        <f>AM185</f>
        <v>0</v>
      </c>
      <c r="AN183" s="33"/>
      <c r="AO183" s="33"/>
      <c r="AP183" s="33"/>
      <c r="AQ183" s="33"/>
      <c r="AR183" s="33"/>
      <c r="AS183" s="33"/>
      <c r="AT183" s="22">
        <f>AT185</f>
        <v>0</v>
      </c>
      <c r="AU183" s="23"/>
      <c r="AV183" s="23"/>
      <c r="AW183" s="23"/>
      <c r="AX183" s="23"/>
      <c r="AY183" s="23"/>
      <c r="AZ183" s="24"/>
    </row>
    <row r="184" spans="1:52" ht="30" customHeight="1">
      <c r="A184" s="29" t="s">
        <v>9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1"/>
      <c r="W184" s="25"/>
      <c r="X184" s="25"/>
      <c r="Y184" s="25"/>
      <c r="Z184" s="25"/>
      <c r="AA184" s="25"/>
      <c r="AB184" s="25"/>
      <c r="AC184" s="25"/>
      <c r="AD184" s="25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22"/>
      <c r="AU184" s="23"/>
      <c r="AV184" s="23"/>
      <c r="AW184" s="23"/>
      <c r="AX184" s="23"/>
      <c r="AY184" s="23"/>
      <c r="AZ184" s="24"/>
    </row>
    <row r="185" spans="1:52" ht="30" customHeight="1">
      <c r="A185" s="29" t="s">
        <v>76</v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1"/>
      <c r="W185" s="25">
        <v>241</v>
      </c>
      <c r="X185" s="25"/>
      <c r="Y185" s="25"/>
      <c r="Z185" s="25"/>
      <c r="AA185" s="25"/>
      <c r="AB185" s="25"/>
      <c r="AC185" s="25"/>
      <c r="AD185" s="25"/>
      <c r="AE185" s="33">
        <f>SUM(AM185:AZ185)</f>
        <v>0</v>
      </c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22"/>
      <c r="AU185" s="23"/>
      <c r="AV185" s="23"/>
      <c r="AW185" s="23"/>
      <c r="AX185" s="23"/>
      <c r="AY185" s="23"/>
      <c r="AZ185" s="24"/>
    </row>
    <row r="186" spans="1:52" ht="30" customHeight="1">
      <c r="A186" s="29" t="s">
        <v>85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1"/>
      <c r="W186" s="21">
        <v>260</v>
      </c>
      <c r="X186" s="21"/>
      <c r="Y186" s="21"/>
      <c r="Z186" s="21"/>
      <c r="AA186" s="21"/>
      <c r="AB186" s="21"/>
      <c r="AC186" s="21"/>
      <c r="AD186" s="21"/>
      <c r="AE186" s="33">
        <f>AE188+AE189</f>
        <v>0</v>
      </c>
      <c r="AF186" s="33"/>
      <c r="AG186" s="33"/>
      <c r="AH186" s="33"/>
      <c r="AI186" s="33"/>
      <c r="AJ186" s="33"/>
      <c r="AK186" s="33"/>
      <c r="AL186" s="33"/>
      <c r="AM186" s="33">
        <f>AM188+AM189</f>
        <v>0</v>
      </c>
      <c r="AN186" s="33"/>
      <c r="AO186" s="33"/>
      <c r="AP186" s="33"/>
      <c r="AQ186" s="33"/>
      <c r="AR186" s="33"/>
      <c r="AS186" s="33"/>
      <c r="AT186" s="22">
        <f>AT188+AT189</f>
        <v>0</v>
      </c>
      <c r="AU186" s="23"/>
      <c r="AV186" s="23"/>
      <c r="AW186" s="23"/>
      <c r="AX186" s="23"/>
      <c r="AY186" s="23"/>
      <c r="AZ186" s="24"/>
    </row>
    <row r="187" spans="1:52" ht="30" customHeight="1">
      <c r="A187" s="29" t="s">
        <v>9</v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1"/>
      <c r="W187" s="25"/>
      <c r="X187" s="25"/>
      <c r="Y187" s="25"/>
      <c r="Z187" s="25"/>
      <c r="AA187" s="25"/>
      <c r="AB187" s="25"/>
      <c r="AC187" s="25"/>
      <c r="AD187" s="25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22"/>
      <c r="AU187" s="23"/>
      <c r="AV187" s="23"/>
      <c r="AW187" s="23"/>
      <c r="AX187" s="23"/>
      <c r="AY187" s="23"/>
      <c r="AZ187" s="24"/>
    </row>
    <row r="188" spans="1:52" ht="30" customHeight="1">
      <c r="A188" s="29" t="s">
        <v>77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1"/>
      <c r="W188" s="25">
        <v>262</v>
      </c>
      <c r="X188" s="25"/>
      <c r="Y188" s="25"/>
      <c r="Z188" s="25"/>
      <c r="AA188" s="25"/>
      <c r="AB188" s="25"/>
      <c r="AC188" s="25"/>
      <c r="AD188" s="25"/>
      <c r="AE188" s="33">
        <f>SUM(AM188:AZ188)</f>
        <v>0</v>
      </c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22"/>
      <c r="AU188" s="23"/>
      <c r="AV188" s="23"/>
      <c r="AW188" s="23"/>
      <c r="AX188" s="23"/>
      <c r="AY188" s="23"/>
      <c r="AZ188" s="24"/>
    </row>
    <row r="189" spans="1:52" ht="30" customHeight="1">
      <c r="A189" s="29" t="s">
        <v>78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1"/>
      <c r="W189" s="25">
        <v>263</v>
      </c>
      <c r="X189" s="25"/>
      <c r="Y189" s="25"/>
      <c r="Z189" s="25"/>
      <c r="AA189" s="25"/>
      <c r="AB189" s="25"/>
      <c r="AC189" s="25"/>
      <c r="AD189" s="25"/>
      <c r="AE189" s="33">
        <f>SUM(AM189:AZ189)</f>
        <v>0</v>
      </c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22"/>
      <c r="AU189" s="23"/>
      <c r="AV189" s="23"/>
      <c r="AW189" s="23"/>
      <c r="AX189" s="23"/>
      <c r="AY189" s="23"/>
      <c r="AZ189" s="24"/>
    </row>
    <row r="190" spans="1:52" ht="30" customHeight="1">
      <c r="A190" s="29" t="s">
        <v>79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1"/>
      <c r="W190" s="21">
        <v>290</v>
      </c>
      <c r="X190" s="21"/>
      <c r="Y190" s="21"/>
      <c r="Z190" s="21"/>
      <c r="AA190" s="21"/>
      <c r="AB190" s="21"/>
      <c r="AC190" s="21"/>
      <c r="AD190" s="21"/>
      <c r="AE190" s="33">
        <f>738000+3000</f>
        <v>741000</v>
      </c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22">
        <f>AE190</f>
        <v>741000</v>
      </c>
      <c r="AU190" s="23"/>
      <c r="AV190" s="23"/>
      <c r="AW190" s="23"/>
      <c r="AX190" s="23"/>
      <c r="AY190" s="23"/>
      <c r="AZ190" s="24"/>
    </row>
    <row r="191" spans="1:52" ht="30" customHeight="1">
      <c r="A191" s="29" t="s">
        <v>14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1"/>
      <c r="W191" s="21">
        <v>300</v>
      </c>
      <c r="X191" s="21"/>
      <c r="Y191" s="21"/>
      <c r="Z191" s="21"/>
      <c r="AA191" s="21"/>
      <c r="AB191" s="21"/>
      <c r="AC191" s="21"/>
      <c r="AD191" s="21"/>
      <c r="AE191" s="33">
        <f>AE193+AE197+AE198+AE199</f>
        <v>736284.15</v>
      </c>
      <c r="AF191" s="33"/>
      <c r="AG191" s="33"/>
      <c r="AH191" s="33"/>
      <c r="AI191" s="33"/>
      <c r="AJ191" s="33"/>
      <c r="AK191" s="33"/>
      <c r="AL191" s="33"/>
      <c r="AM191" s="33">
        <f>AM193+AM197+AM198+AM199</f>
        <v>0</v>
      </c>
      <c r="AN191" s="33"/>
      <c r="AO191" s="33"/>
      <c r="AP191" s="33"/>
      <c r="AQ191" s="33"/>
      <c r="AR191" s="33"/>
      <c r="AS191" s="33"/>
      <c r="AT191" s="22">
        <f>AT193+AT197+AT198+AT199</f>
        <v>736284.15</v>
      </c>
      <c r="AU191" s="23"/>
      <c r="AV191" s="23"/>
      <c r="AW191" s="23"/>
      <c r="AX191" s="23"/>
      <c r="AY191" s="23"/>
      <c r="AZ191" s="24"/>
    </row>
    <row r="192" spans="1:52" ht="30" customHeight="1">
      <c r="A192" s="29" t="s">
        <v>9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1"/>
      <c r="W192" s="25"/>
      <c r="X192" s="25"/>
      <c r="Y192" s="25"/>
      <c r="Z192" s="25"/>
      <c r="AA192" s="25"/>
      <c r="AB192" s="25"/>
      <c r="AC192" s="25"/>
      <c r="AD192" s="25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22"/>
      <c r="AU192" s="23"/>
      <c r="AV192" s="23"/>
      <c r="AW192" s="23"/>
      <c r="AX192" s="23"/>
      <c r="AY192" s="23"/>
      <c r="AZ192" s="24"/>
    </row>
    <row r="193" spans="1:52" ht="30" customHeight="1">
      <c r="A193" s="29" t="s">
        <v>116</v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1"/>
      <c r="W193" s="25">
        <v>310</v>
      </c>
      <c r="X193" s="25"/>
      <c r="Y193" s="25"/>
      <c r="Z193" s="25"/>
      <c r="AA193" s="25"/>
      <c r="AB193" s="25"/>
      <c r="AC193" s="25"/>
      <c r="AD193" s="25"/>
      <c r="AE193" s="33">
        <f>AE194+AE195+AE196</f>
        <v>600000</v>
      </c>
      <c r="AF193" s="33"/>
      <c r="AG193" s="33"/>
      <c r="AH193" s="33"/>
      <c r="AI193" s="33"/>
      <c r="AJ193" s="33"/>
      <c r="AK193" s="33"/>
      <c r="AL193" s="33"/>
      <c r="AM193" s="33">
        <f>AM194+AM195+AM196</f>
        <v>0</v>
      </c>
      <c r="AN193" s="33"/>
      <c r="AO193" s="33"/>
      <c r="AP193" s="33"/>
      <c r="AQ193" s="33"/>
      <c r="AR193" s="33"/>
      <c r="AS193" s="33"/>
      <c r="AT193" s="22">
        <f>AE193</f>
        <v>600000</v>
      </c>
      <c r="AU193" s="23"/>
      <c r="AV193" s="23"/>
      <c r="AW193" s="23"/>
      <c r="AX193" s="23"/>
      <c r="AY193" s="23"/>
      <c r="AZ193" s="24"/>
    </row>
    <row r="194" spans="1:52" ht="30" customHeight="1">
      <c r="A194" s="29" t="s">
        <v>117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1"/>
      <c r="W194" s="25" t="s">
        <v>118</v>
      </c>
      <c r="X194" s="25"/>
      <c r="Y194" s="25"/>
      <c r="Z194" s="25"/>
      <c r="AA194" s="25"/>
      <c r="AB194" s="25"/>
      <c r="AC194" s="25"/>
      <c r="AD194" s="25"/>
      <c r="AE194" s="33">
        <v>600000</v>
      </c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22">
        <f>AE194</f>
        <v>600000</v>
      </c>
      <c r="AU194" s="23"/>
      <c r="AV194" s="23"/>
      <c r="AW194" s="23"/>
      <c r="AX194" s="23"/>
      <c r="AY194" s="23"/>
      <c r="AZ194" s="24"/>
    </row>
    <row r="195" spans="1:52" ht="30" customHeight="1">
      <c r="A195" s="29" t="s">
        <v>119</v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1"/>
      <c r="W195" s="25" t="s">
        <v>120</v>
      </c>
      <c r="X195" s="25"/>
      <c r="Y195" s="25"/>
      <c r="Z195" s="25"/>
      <c r="AA195" s="25"/>
      <c r="AB195" s="25"/>
      <c r="AC195" s="25"/>
      <c r="AD195" s="25"/>
      <c r="AE195" s="33">
        <f>SUM(AM195:AZ195)</f>
        <v>0</v>
      </c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22"/>
      <c r="AU195" s="23"/>
      <c r="AV195" s="23"/>
      <c r="AW195" s="23"/>
      <c r="AX195" s="23"/>
      <c r="AY195" s="23"/>
      <c r="AZ195" s="24"/>
    </row>
    <row r="196" spans="1:52" ht="30" customHeight="1">
      <c r="A196" s="29" t="s">
        <v>121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1"/>
      <c r="W196" s="25" t="s">
        <v>122</v>
      </c>
      <c r="X196" s="25"/>
      <c r="Y196" s="25"/>
      <c r="Z196" s="25"/>
      <c r="AA196" s="25"/>
      <c r="AB196" s="25"/>
      <c r="AC196" s="25"/>
      <c r="AD196" s="25"/>
      <c r="AE196" s="33">
        <f>SUM(AM196:AZ196)</f>
        <v>0</v>
      </c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22"/>
      <c r="AU196" s="23"/>
      <c r="AV196" s="23"/>
      <c r="AW196" s="23"/>
      <c r="AX196" s="23"/>
      <c r="AY196" s="23"/>
      <c r="AZ196" s="24"/>
    </row>
    <row r="197" spans="1:52" ht="30" customHeight="1">
      <c r="A197" s="29" t="s">
        <v>80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1"/>
      <c r="W197" s="25">
        <v>320</v>
      </c>
      <c r="X197" s="25"/>
      <c r="Y197" s="25"/>
      <c r="Z197" s="25"/>
      <c r="AA197" s="25"/>
      <c r="AB197" s="25"/>
      <c r="AC197" s="25"/>
      <c r="AD197" s="25"/>
      <c r="AE197" s="33">
        <f>SUM(AM197:AZ197)</f>
        <v>0</v>
      </c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22"/>
      <c r="AU197" s="23"/>
      <c r="AV197" s="23"/>
      <c r="AW197" s="23"/>
      <c r="AX197" s="23"/>
      <c r="AY197" s="23"/>
      <c r="AZ197" s="24"/>
    </row>
    <row r="198" spans="1:52" ht="30" customHeight="1">
      <c r="A198" s="29" t="s">
        <v>81</v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1"/>
      <c r="W198" s="25">
        <v>330</v>
      </c>
      <c r="X198" s="25"/>
      <c r="Y198" s="25"/>
      <c r="Z198" s="25"/>
      <c r="AA198" s="25"/>
      <c r="AB198" s="25"/>
      <c r="AC198" s="25"/>
      <c r="AD198" s="25"/>
      <c r="AE198" s="33">
        <f>SUM(AM198:AZ198)</f>
        <v>0</v>
      </c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22"/>
      <c r="AU198" s="23"/>
      <c r="AV198" s="23"/>
      <c r="AW198" s="23"/>
      <c r="AX198" s="23"/>
      <c r="AY198" s="23"/>
      <c r="AZ198" s="24"/>
    </row>
    <row r="199" spans="1:52" ht="30" customHeight="1">
      <c r="A199" s="29" t="s">
        <v>123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1"/>
      <c r="W199" s="25">
        <v>340</v>
      </c>
      <c r="X199" s="25"/>
      <c r="Y199" s="25"/>
      <c r="Z199" s="25"/>
      <c r="AA199" s="25"/>
      <c r="AB199" s="25"/>
      <c r="AC199" s="25"/>
      <c r="AD199" s="25"/>
      <c r="AE199" s="33">
        <f>AE200+AE201+AE202+AE203+AE204+AE205</f>
        <v>136284.15</v>
      </c>
      <c r="AF199" s="33"/>
      <c r="AG199" s="33"/>
      <c r="AH199" s="33"/>
      <c r="AI199" s="33"/>
      <c r="AJ199" s="33"/>
      <c r="AK199" s="33"/>
      <c r="AL199" s="33"/>
      <c r="AM199" s="33">
        <f>AM200+AM201+AM202+AM203+AM204+AM205+AM206</f>
        <v>0</v>
      </c>
      <c r="AN199" s="33"/>
      <c r="AO199" s="33"/>
      <c r="AP199" s="33"/>
      <c r="AQ199" s="33"/>
      <c r="AR199" s="33"/>
      <c r="AS199" s="33"/>
      <c r="AT199" s="22">
        <f>AE199</f>
        <v>136284.15</v>
      </c>
      <c r="AU199" s="23"/>
      <c r="AV199" s="23"/>
      <c r="AW199" s="23"/>
      <c r="AX199" s="23"/>
      <c r="AY199" s="23"/>
      <c r="AZ199" s="24"/>
    </row>
    <row r="200" spans="1:52" ht="30" customHeight="1">
      <c r="A200" s="29" t="s">
        <v>124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1"/>
      <c r="W200" s="25" t="s">
        <v>125</v>
      </c>
      <c r="X200" s="25"/>
      <c r="Y200" s="25"/>
      <c r="Z200" s="25"/>
      <c r="AA200" s="25"/>
      <c r="AB200" s="25"/>
      <c r="AC200" s="25"/>
      <c r="AD200" s="25"/>
      <c r="AE200" s="33">
        <v>2000</v>
      </c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22">
        <f>AE200</f>
        <v>2000</v>
      </c>
      <c r="AU200" s="23"/>
      <c r="AV200" s="23"/>
      <c r="AW200" s="23"/>
      <c r="AX200" s="23"/>
      <c r="AY200" s="23"/>
      <c r="AZ200" s="24"/>
    </row>
    <row r="201" spans="1:52" ht="30" customHeight="1">
      <c r="A201" s="29" t="s">
        <v>126</v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1"/>
      <c r="W201" s="25" t="s">
        <v>127</v>
      </c>
      <c r="X201" s="25"/>
      <c r="Y201" s="25"/>
      <c r="Z201" s="25"/>
      <c r="AA201" s="25"/>
      <c r="AB201" s="25"/>
      <c r="AC201" s="25"/>
      <c r="AD201" s="25"/>
      <c r="AE201" s="33">
        <f aca="true" t="shared" si="0" ref="AE201:AE206">SUM(AM201:AZ201)</f>
        <v>0</v>
      </c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22"/>
      <c r="AU201" s="23"/>
      <c r="AV201" s="23"/>
      <c r="AW201" s="23"/>
      <c r="AX201" s="23"/>
      <c r="AY201" s="23"/>
      <c r="AZ201" s="24"/>
    </row>
    <row r="202" spans="1:52" ht="30" customHeight="1">
      <c r="A202" s="29" t="s">
        <v>128</v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1"/>
      <c r="W202" s="25" t="s">
        <v>129</v>
      </c>
      <c r="X202" s="25"/>
      <c r="Y202" s="25"/>
      <c r="Z202" s="25"/>
      <c r="AA202" s="25"/>
      <c r="AB202" s="25"/>
      <c r="AC202" s="25"/>
      <c r="AD202" s="25"/>
      <c r="AE202" s="33">
        <f>31138.43+63861.57</f>
        <v>95000</v>
      </c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22">
        <f>AE202</f>
        <v>95000</v>
      </c>
      <c r="AU202" s="23"/>
      <c r="AV202" s="23"/>
      <c r="AW202" s="23"/>
      <c r="AX202" s="23"/>
      <c r="AY202" s="23"/>
      <c r="AZ202" s="24"/>
    </row>
    <row r="203" spans="1:52" ht="30" customHeight="1">
      <c r="A203" s="29" t="s">
        <v>130</v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1"/>
      <c r="W203" s="25" t="s">
        <v>131</v>
      </c>
      <c r="X203" s="25"/>
      <c r="Y203" s="25"/>
      <c r="Z203" s="25"/>
      <c r="AA203" s="25"/>
      <c r="AB203" s="25"/>
      <c r="AC203" s="25"/>
      <c r="AD203" s="25"/>
      <c r="AE203" s="33">
        <f>SUM(AM203:AZ203)</f>
        <v>0</v>
      </c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22"/>
      <c r="AU203" s="23"/>
      <c r="AV203" s="23"/>
      <c r="AW203" s="23"/>
      <c r="AX203" s="23"/>
      <c r="AY203" s="23"/>
      <c r="AZ203" s="24"/>
    </row>
    <row r="204" spans="1:52" ht="30" customHeight="1">
      <c r="A204" s="29" t="s">
        <v>132</v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1"/>
      <c r="W204" s="25" t="s">
        <v>133</v>
      </c>
      <c r="X204" s="25"/>
      <c r="Y204" s="25"/>
      <c r="Z204" s="25"/>
      <c r="AA204" s="25"/>
      <c r="AB204" s="25"/>
      <c r="AC204" s="25"/>
      <c r="AD204" s="25"/>
      <c r="AE204" s="33">
        <v>39284.15</v>
      </c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22">
        <f>AE204</f>
        <v>39284.15</v>
      </c>
      <c r="AU204" s="23"/>
      <c r="AV204" s="23"/>
      <c r="AW204" s="23"/>
      <c r="AX204" s="23"/>
      <c r="AY204" s="23"/>
      <c r="AZ204" s="24"/>
    </row>
    <row r="205" spans="1:52" ht="30" customHeight="1">
      <c r="A205" s="29" t="s">
        <v>134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1"/>
      <c r="W205" s="25" t="s">
        <v>135</v>
      </c>
      <c r="X205" s="25"/>
      <c r="Y205" s="25"/>
      <c r="Z205" s="25"/>
      <c r="AA205" s="25"/>
      <c r="AB205" s="25"/>
      <c r="AC205" s="25"/>
      <c r="AD205" s="25"/>
      <c r="AE205" s="33">
        <f t="shared" si="0"/>
        <v>0</v>
      </c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22"/>
      <c r="AU205" s="23"/>
      <c r="AV205" s="23"/>
      <c r="AW205" s="23"/>
      <c r="AX205" s="23"/>
      <c r="AY205" s="23"/>
      <c r="AZ205" s="24"/>
    </row>
    <row r="206" spans="1:52" ht="30" customHeight="1">
      <c r="A206" s="29" t="s">
        <v>136</v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1"/>
      <c r="W206" s="25" t="s">
        <v>137</v>
      </c>
      <c r="X206" s="25"/>
      <c r="Y206" s="25"/>
      <c r="Z206" s="25"/>
      <c r="AA206" s="25"/>
      <c r="AB206" s="25"/>
      <c r="AC206" s="25"/>
      <c r="AD206" s="25"/>
      <c r="AE206" s="33">
        <f t="shared" si="0"/>
        <v>0</v>
      </c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22"/>
      <c r="AU206" s="23"/>
      <c r="AV206" s="23"/>
      <c r="AW206" s="23"/>
      <c r="AX206" s="23"/>
      <c r="AY206" s="23"/>
      <c r="AZ206" s="24"/>
    </row>
    <row r="207" spans="1:52" ht="30" customHeight="1">
      <c r="A207" s="29" t="s">
        <v>58</v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1"/>
      <c r="W207" s="25">
        <v>500</v>
      </c>
      <c r="X207" s="25"/>
      <c r="Y207" s="25"/>
      <c r="Z207" s="25"/>
      <c r="AA207" s="25"/>
      <c r="AB207" s="25"/>
      <c r="AC207" s="25"/>
      <c r="AD207" s="25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22"/>
      <c r="AU207" s="23"/>
      <c r="AV207" s="23"/>
      <c r="AW207" s="23"/>
      <c r="AX207" s="23"/>
      <c r="AY207" s="23"/>
      <c r="AZ207" s="24"/>
    </row>
    <row r="208" spans="1:52" ht="30" customHeight="1">
      <c r="A208" s="29" t="s">
        <v>59</v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1"/>
      <c r="W208" s="16" t="s">
        <v>12</v>
      </c>
      <c r="X208" s="17"/>
      <c r="Y208" s="17"/>
      <c r="Z208" s="17"/>
      <c r="AA208" s="17"/>
      <c r="AB208" s="17"/>
      <c r="AC208" s="17"/>
      <c r="AD208" s="18"/>
      <c r="AE208" s="22"/>
      <c r="AF208" s="23"/>
      <c r="AG208" s="23"/>
      <c r="AH208" s="23"/>
      <c r="AI208" s="23"/>
      <c r="AJ208" s="23"/>
      <c r="AK208" s="23"/>
      <c r="AL208" s="24"/>
      <c r="AM208" s="22"/>
      <c r="AN208" s="23"/>
      <c r="AO208" s="23"/>
      <c r="AP208" s="23"/>
      <c r="AQ208" s="23"/>
      <c r="AR208" s="23"/>
      <c r="AS208" s="23"/>
      <c r="AT208" s="22"/>
      <c r="AU208" s="23"/>
      <c r="AV208" s="23"/>
      <c r="AW208" s="23"/>
      <c r="AX208" s="23"/>
      <c r="AY208" s="23"/>
      <c r="AZ208" s="24"/>
    </row>
    <row r="209" spans="1:5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</row>
  </sheetData>
  <sheetProtection/>
  <mergeCells count="512">
    <mergeCell ref="AM61:AZ61"/>
    <mergeCell ref="AT196:AZ196"/>
    <mergeCell ref="AT180:AZ180"/>
    <mergeCell ref="AT195:AZ195"/>
    <mergeCell ref="AM181:AS181"/>
    <mergeCell ref="AT203:AZ203"/>
    <mergeCell ref="AM202:AS202"/>
    <mergeCell ref="AT202:AZ202"/>
    <mergeCell ref="AM192:AS192"/>
    <mergeCell ref="BF166:CC166"/>
    <mergeCell ref="BS156:CP156"/>
    <mergeCell ref="AT157:AZ157"/>
    <mergeCell ref="AM170:AS170"/>
    <mergeCell ref="AM171:AS171"/>
    <mergeCell ref="AE169:AL169"/>
    <mergeCell ref="AE165:AL165"/>
    <mergeCell ref="AM206:AS206"/>
    <mergeCell ref="W203:AD203"/>
    <mergeCell ref="AE203:AL203"/>
    <mergeCell ref="AM203:AS203"/>
    <mergeCell ref="AM168:AS168"/>
    <mergeCell ref="W196:AD196"/>
    <mergeCell ref="AE196:AL196"/>
    <mergeCell ref="W195:AD195"/>
    <mergeCell ref="AE195:AL195"/>
    <mergeCell ref="AM195:AS195"/>
    <mergeCell ref="AT206:AZ206"/>
    <mergeCell ref="AE208:AL208"/>
    <mergeCell ref="A207:V207"/>
    <mergeCell ref="A208:V208"/>
    <mergeCell ref="AE207:AL207"/>
    <mergeCell ref="AT208:AZ208"/>
    <mergeCell ref="AT207:AZ207"/>
    <mergeCell ref="A206:V206"/>
    <mergeCell ref="W206:AD206"/>
    <mergeCell ref="AE206:AL206"/>
    <mergeCell ref="AT205:AZ205"/>
    <mergeCell ref="A204:V204"/>
    <mergeCell ref="W204:AD204"/>
    <mergeCell ref="A205:V205"/>
    <mergeCell ref="W205:AD205"/>
    <mergeCell ref="AE205:AL205"/>
    <mergeCell ref="AM205:AS205"/>
    <mergeCell ref="AE204:AL204"/>
    <mergeCell ref="AM204:AS204"/>
    <mergeCell ref="A203:V203"/>
    <mergeCell ref="AT204:AZ204"/>
    <mergeCell ref="A201:V201"/>
    <mergeCell ref="W201:AD201"/>
    <mergeCell ref="AE201:AL201"/>
    <mergeCell ref="AM201:AS201"/>
    <mergeCell ref="AT201:AZ201"/>
    <mergeCell ref="A202:V202"/>
    <mergeCell ref="W202:AD202"/>
    <mergeCell ref="AE202:AL202"/>
    <mergeCell ref="A200:V200"/>
    <mergeCell ref="W200:AD200"/>
    <mergeCell ref="AE200:AL200"/>
    <mergeCell ref="AM200:AS200"/>
    <mergeCell ref="AT200:AZ200"/>
    <mergeCell ref="AE198:AL198"/>
    <mergeCell ref="AE199:AL199"/>
    <mergeCell ref="AM199:AS199"/>
    <mergeCell ref="AT199:AZ199"/>
    <mergeCell ref="A199:V199"/>
    <mergeCell ref="AM193:AS193"/>
    <mergeCell ref="AE185:AL185"/>
    <mergeCell ref="AT190:AZ190"/>
    <mergeCell ref="AT188:AZ188"/>
    <mergeCell ref="AE192:AL192"/>
    <mergeCell ref="AT192:AZ192"/>
    <mergeCell ref="AT193:AZ193"/>
    <mergeCell ref="AE193:AL193"/>
    <mergeCell ref="AE191:AL191"/>
    <mergeCell ref="AM187:AS187"/>
    <mergeCell ref="AT186:AZ186"/>
    <mergeCell ref="AT187:AZ187"/>
    <mergeCell ref="AM180:AS180"/>
    <mergeCell ref="AE180:AL180"/>
    <mergeCell ref="AT181:AZ181"/>
    <mergeCell ref="AE190:AL190"/>
    <mergeCell ref="W172:AD172"/>
    <mergeCell ref="AE172:AL172"/>
    <mergeCell ref="AM172:AS172"/>
    <mergeCell ref="W179:AD179"/>
    <mergeCell ref="AM175:AS175"/>
    <mergeCell ref="W173:AD173"/>
    <mergeCell ref="AE173:AL173"/>
    <mergeCell ref="AM173:AS173"/>
    <mergeCell ref="AM179:AS179"/>
    <mergeCell ref="AE179:AL179"/>
    <mergeCell ref="W151:AD151"/>
    <mergeCell ref="W152:AD152"/>
    <mergeCell ref="AE151:AL151"/>
    <mergeCell ref="AM151:AS151"/>
    <mergeCell ref="W157:AD157"/>
    <mergeCell ref="AE157:AL157"/>
    <mergeCell ref="AM157:AS157"/>
    <mergeCell ref="W154:AD154"/>
    <mergeCell ref="AE154:AL154"/>
    <mergeCell ref="AM154:AS154"/>
    <mergeCell ref="A94:AL94"/>
    <mergeCell ref="AT152:AZ152"/>
    <mergeCell ref="AE186:AL186"/>
    <mergeCell ref="A88:AL88"/>
    <mergeCell ref="AE159:AL159"/>
    <mergeCell ref="AE160:AL160"/>
    <mergeCell ref="AE161:AL161"/>
    <mergeCell ref="AE162:AL162"/>
    <mergeCell ref="AE175:AL175"/>
    <mergeCell ref="AE164:AL164"/>
    <mergeCell ref="AT14:AZ14"/>
    <mergeCell ref="A38:AL38"/>
    <mergeCell ref="A39:AL39"/>
    <mergeCell ref="A151:V151"/>
    <mergeCell ref="A152:V152"/>
    <mergeCell ref="W153:AD153"/>
    <mergeCell ref="A81:AL81"/>
    <mergeCell ref="A82:AL82"/>
    <mergeCell ref="A83:AL83"/>
    <mergeCell ref="A84:AL84"/>
    <mergeCell ref="A85:AL85"/>
    <mergeCell ref="A144:V145"/>
    <mergeCell ref="A93:AL93"/>
    <mergeCell ref="A92:AL92"/>
    <mergeCell ref="A89:AL89"/>
    <mergeCell ref="A90:AL90"/>
    <mergeCell ref="A87:AL87"/>
    <mergeCell ref="A91:AL91"/>
    <mergeCell ref="A95:AZ95"/>
    <mergeCell ref="A141:AZ141"/>
    <mergeCell ref="AM56:AZ56"/>
    <mergeCell ref="A56:AL56"/>
    <mergeCell ref="A57:AL57"/>
    <mergeCell ref="A58:AL58"/>
    <mergeCell ref="A74:AL74"/>
    <mergeCell ref="A79:AL79"/>
    <mergeCell ref="A67:AL67"/>
    <mergeCell ref="A70:AL70"/>
    <mergeCell ref="A65:AL65"/>
    <mergeCell ref="A62:AL62"/>
    <mergeCell ref="AM38:AZ38"/>
    <mergeCell ref="A86:AL86"/>
    <mergeCell ref="A80:AL80"/>
    <mergeCell ref="A75:AL75"/>
    <mergeCell ref="A76:AL76"/>
    <mergeCell ref="A77:AL77"/>
    <mergeCell ref="A78:AL78"/>
    <mergeCell ref="A71:AL71"/>
    <mergeCell ref="A72:AL72"/>
    <mergeCell ref="A73:AL73"/>
    <mergeCell ref="AC8:AZ8"/>
    <mergeCell ref="AT9:AZ9"/>
    <mergeCell ref="AT13:AZ13"/>
    <mergeCell ref="AT10:AZ10"/>
    <mergeCell ref="AT11:AZ11"/>
    <mergeCell ref="AL10:AS10"/>
    <mergeCell ref="AL11:AS11"/>
    <mergeCell ref="AB11:AC11"/>
    <mergeCell ref="A9:AS9"/>
    <mergeCell ref="AT12:AZ12"/>
    <mergeCell ref="A6:AZ6"/>
    <mergeCell ref="AE184:AL184"/>
    <mergeCell ref="AM60:AZ60"/>
    <mergeCell ref="AE176:AL176"/>
    <mergeCell ref="AE177:AL177"/>
    <mergeCell ref="AE167:AL167"/>
    <mergeCell ref="AE182:AL182"/>
    <mergeCell ref="AE183:AL183"/>
    <mergeCell ref="AE168:AL168"/>
    <mergeCell ref="A60:AL60"/>
    <mergeCell ref="A7:AZ7"/>
    <mergeCell ref="AM53:AZ53"/>
    <mergeCell ref="AM54:AZ54"/>
    <mergeCell ref="A52:AL52"/>
    <mergeCell ref="A53:AL53"/>
    <mergeCell ref="A54:AL54"/>
    <mergeCell ref="AT15:AZ15"/>
    <mergeCell ref="AM52:AZ52"/>
    <mergeCell ref="A8:Z8"/>
    <mergeCell ref="AA8:AB8"/>
    <mergeCell ref="AM197:AS197"/>
    <mergeCell ref="AM198:AS198"/>
    <mergeCell ref="AM188:AS188"/>
    <mergeCell ref="AM191:AS191"/>
    <mergeCell ref="AM184:AS184"/>
    <mergeCell ref="AM189:AS189"/>
    <mergeCell ref="AM190:AS190"/>
    <mergeCell ref="AM185:AS185"/>
    <mergeCell ref="AM186:AS186"/>
    <mergeCell ref="AM196:AS196"/>
    <mergeCell ref="AM176:AS176"/>
    <mergeCell ref="AM177:AS177"/>
    <mergeCell ref="AM182:AS182"/>
    <mergeCell ref="AM183:AS183"/>
    <mergeCell ref="AE166:AL166"/>
    <mergeCell ref="AM169:AS169"/>
    <mergeCell ref="AM174:AS174"/>
    <mergeCell ref="AE181:AL181"/>
    <mergeCell ref="AE178:AL178"/>
    <mergeCell ref="AM178:AS178"/>
    <mergeCell ref="AM194:AS194"/>
    <mergeCell ref="AT189:AZ189"/>
    <mergeCell ref="AM166:AS166"/>
    <mergeCell ref="AM167:AS167"/>
    <mergeCell ref="AM160:AS160"/>
    <mergeCell ref="AM161:AS161"/>
    <mergeCell ref="AM162:AS162"/>
    <mergeCell ref="AM163:AS163"/>
    <mergeCell ref="AM164:AS164"/>
    <mergeCell ref="AT168:AZ168"/>
    <mergeCell ref="AT197:AZ197"/>
    <mergeCell ref="AT198:AZ198"/>
    <mergeCell ref="AT177:AZ177"/>
    <mergeCell ref="AT182:AZ182"/>
    <mergeCell ref="AT183:AZ183"/>
    <mergeCell ref="AT178:AZ178"/>
    <mergeCell ref="AT194:AZ194"/>
    <mergeCell ref="AT191:AZ191"/>
    <mergeCell ref="AT184:AZ184"/>
    <mergeCell ref="AT185:AZ185"/>
    <mergeCell ref="AT171:AZ171"/>
    <mergeCell ref="AT174:AZ174"/>
    <mergeCell ref="AT179:AZ179"/>
    <mergeCell ref="AT175:AZ175"/>
    <mergeCell ref="AT173:AZ173"/>
    <mergeCell ref="AT176:AZ176"/>
    <mergeCell ref="AT166:AZ166"/>
    <mergeCell ref="AT167:AZ167"/>
    <mergeCell ref="AT163:AZ163"/>
    <mergeCell ref="AT159:AZ159"/>
    <mergeCell ref="AT169:AZ169"/>
    <mergeCell ref="AT170:AZ170"/>
    <mergeCell ref="A159:V159"/>
    <mergeCell ref="A168:V168"/>
    <mergeCell ref="AT172:AZ172"/>
    <mergeCell ref="AM159:AS159"/>
    <mergeCell ref="AM165:AS165"/>
    <mergeCell ref="A160:V160"/>
    <mergeCell ref="A169:V169"/>
    <mergeCell ref="AT164:AZ164"/>
    <mergeCell ref="AT165:AZ165"/>
    <mergeCell ref="A161:V161"/>
    <mergeCell ref="W158:AD158"/>
    <mergeCell ref="A164:V164"/>
    <mergeCell ref="A165:V165"/>
    <mergeCell ref="A166:V166"/>
    <mergeCell ref="A167:V167"/>
    <mergeCell ref="AT160:AZ160"/>
    <mergeCell ref="AT161:AZ161"/>
    <mergeCell ref="AT162:AZ162"/>
    <mergeCell ref="W159:AD159"/>
    <mergeCell ref="W160:AD160"/>
    <mergeCell ref="AT149:AZ149"/>
    <mergeCell ref="AE153:AL153"/>
    <mergeCell ref="AM153:AS153"/>
    <mergeCell ref="AT155:AZ155"/>
    <mergeCell ref="AT158:AZ158"/>
    <mergeCell ref="AM155:AS155"/>
    <mergeCell ref="AM158:AS158"/>
    <mergeCell ref="AE155:AL155"/>
    <mergeCell ref="AE158:AL158"/>
    <mergeCell ref="AM150:AS150"/>
    <mergeCell ref="AM148:AS148"/>
    <mergeCell ref="W149:AD149"/>
    <mergeCell ref="W155:AD155"/>
    <mergeCell ref="AT153:AZ153"/>
    <mergeCell ref="AE149:AL149"/>
    <mergeCell ref="AE150:AL150"/>
    <mergeCell ref="AT151:AZ151"/>
    <mergeCell ref="AE152:AL152"/>
    <mergeCell ref="AM152:AS152"/>
    <mergeCell ref="A59:AL59"/>
    <mergeCell ref="A55:AL55"/>
    <mergeCell ref="A49:AL49"/>
    <mergeCell ref="A50:AL50"/>
    <mergeCell ref="A51:AL51"/>
    <mergeCell ref="A69:AL69"/>
    <mergeCell ref="A63:AL63"/>
    <mergeCell ref="A64:AL64"/>
    <mergeCell ref="A66:AL66"/>
    <mergeCell ref="A61:AL61"/>
    <mergeCell ref="A68:AL68"/>
    <mergeCell ref="W147:AD147"/>
    <mergeCell ref="A149:V149"/>
    <mergeCell ref="AT154:AZ154"/>
    <mergeCell ref="AE144:AL145"/>
    <mergeCell ref="AT147:AZ147"/>
    <mergeCell ref="AT145:AZ145"/>
    <mergeCell ref="AT146:AZ146"/>
    <mergeCell ref="W148:AD148"/>
    <mergeCell ref="AE146:AL146"/>
    <mergeCell ref="A146:V146"/>
    <mergeCell ref="AM144:AZ144"/>
    <mergeCell ref="A153:V153"/>
    <mergeCell ref="A150:V150"/>
    <mergeCell ref="AM147:AS147"/>
    <mergeCell ref="A157:V157"/>
    <mergeCell ref="AM146:AS146"/>
    <mergeCell ref="AT150:AZ150"/>
    <mergeCell ref="A147:V147"/>
    <mergeCell ref="A148:V148"/>
    <mergeCell ref="W161:AD161"/>
    <mergeCell ref="AM145:AS145"/>
    <mergeCell ref="W144:AD145"/>
    <mergeCell ref="AE148:AL148"/>
    <mergeCell ref="A162:V162"/>
    <mergeCell ref="A163:V163"/>
    <mergeCell ref="A154:V154"/>
    <mergeCell ref="A155:V155"/>
    <mergeCell ref="A158:V158"/>
    <mergeCell ref="W162:AD162"/>
    <mergeCell ref="A170:V170"/>
    <mergeCell ref="A171:V171"/>
    <mergeCell ref="A176:V176"/>
    <mergeCell ref="A173:V173"/>
    <mergeCell ref="A172:V172"/>
    <mergeCell ref="A177:V177"/>
    <mergeCell ref="A174:V174"/>
    <mergeCell ref="A182:V182"/>
    <mergeCell ref="A183:V183"/>
    <mergeCell ref="A175:V175"/>
    <mergeCell ref="A181:V181"/>
    <mergeCell ref="A184:V184"/>
    <mergeCell ref="A178:V178"/>
    <mergeCell ref="A179:V179"/>
    <mergeCell ref="A180:V180"/>
    <mergeCell ref="A196:V196"/>
    <mergeCell ref="A185:V185"/>
    <mergeCell ref="A186:V186"/>
    <mergeCell ref="A187:V187"/>
    <mergeCell ref="A188:V188"/>
    <mergeCell ref="A189:V189"/>
    <mergeCell ref="A190:V190"/>
    <mergeCell ref="A194:V194"/>
    <mergeCell ref="A191:V191"/>
    <mergeCell ref="AT16:AZ16"/>
    <mergeCell ref="AT17:AZ17"/>
    <mergeCell ref="AT18:AZ18"/>
    <mergeCell ref="AT19:AZ19"/>
    <mergeCell ref="A30:AZ30"/>
    <mergeCell ref="A21:R21"/>
    <mergeCell ref="S20:AK20"/>
    <mergeCell ref="A17:R17"/>
    <mergeCell ref="A18:R18"/>
    <mergeCell ref="A20:R20"/>
    <mergeCell ref="W197:AD197"/>
    <mergeCell ref="W198:AD198"/>
    <mergeCell ref="W199:AD199"/>
    <mergeCell ref="W207:AD207"/>
    <mergeCell ref="W191:AD191"/>
    <mergeCell ref="A192:V192"/>
    <mergeCell ref="A193:V193"/>
    <mergeCell ref="A197:V197"/>
    <mergeCell ref="A198:V198"/>
    <mergeCell ref="A195:V195"/>
    <mergeCell ref="A46:AL46"/>
    <mergeCell ref="AM45:AZ45"/>
    <mergeCell ref="AM46:AZ46"/>
    <mergeCell ref="AM44:AZ44"/>
    <mergeCell ref="AL17:AS17"/>
    <mergeCell ref="AL18:AS18"/>
    <mergeCell ref="A37:AL37"/>
    <mergeCell ref="S19:AK19"/>
    <mergeCell ref="AM37:AZ37"/>
    <mergeCell ref="AM42:AZ42"/>
    <mergeCell ref="AM47:AZ47"/>
    <mergeCell ref="AM48:AZ48"/>
    <mergeCell ref="A41:AL41"/>
    <mergeCell ref="A42:AL42"/>
    <mergeCell ref="A43:AL43"/>
    <mergeCell ref="A47:AL47"/>
    <mergeCell ref="A48:AL48"/>
    <mergeCell ref="A44:AL44"/>
    <mergeCell ref="AM43:AZ43"/>
    <mergeCell ref="A45:AL45"/>
    <mergeCell ref="AL15:AS15"/>
    <mergeCell ref="AL16:AS16"/>
    <mergeCell ref="A10:AK10"/>
    <mergeCell ref="A13:AK13"/>
    <mergeCell ref="O11:P11"/>
    <mergeCell ref="R11:Y11"/>
    <mergeCell ref="AL13:AS13"/>
    <mergeCell ref="Z11:AA11"/>
    <mergeCell ref="A26:AZ26"/>
    <mergeCell ref="A27:AZ27"/>
    <mergeCell ref="A28:AZ28"/>
    <mergeCell ref="AD11:AK11"/>
    <mergeCell ref="A11:M11"/>
    <mergeCell ref="A14:R16"/>
    <mergeCell ref="S14:AK16"/>
    <mergeCell ref="S17:AK17"/>
    <mergeCell ref="S18:AK18"/>
    <mergeCell ref="AL14:AS14"/>
    <mergeCell ref="A40:AL40"/>
    <mergeCell ref="AM34:AZ34"/>
    <mergeCell ref="AM35:AZ35"/>
    <mergeCell ref="A33:AZ33"/>
    <mergeCell ref="A19:R19"/>
    <mergeCell ref="AL19:AS19"/>
    <mergeCell ref="AM36:AZ36"/>
    <mergeCell ref="A24:AZ24"/>
    <mergeCell ref="A25:AZ25"/>
    <mergeCell ref="A23:R23"/>
    <mergeCell ref="A34:AL34"/>
    <mergeCell ref="AM39:AZ39"/>
    <mergeCell ref="AM40:AZ40"/>
    <mergeCell ref="AM41:AZ41"/>
    <mergeCell ref="AM63:AZ63"/>
    <mergeCell ref="A29:AZ29"/>
    <mergeCell ref="A35:AL35"/>
    <mergeCell ref="A36:AL36"/>
    <mergeCell ref="A31:AZ31"/>
    <mergeCell ref="A32:AZ32"/>
    <mergeCell ref="AM64:AZ64"/>
    <mergeCell ref="AM65:AZ65"/>
    <mergeCell ref="AM49:AZ49"/>
    <mergeCell ref="AM50:AZ50"/>
    <mergeCell ref="AM51:AZ51"/>
    <mergeCell ref="AM59:AZ59"/>
    <mergeCell ref="AM62:AZ62"/>
    <mergeCell ref="AM57:AZ57"/>
    <mergeCell ref="AM58:AZ58"/>
    <mergeCell ref="AM55:AZ55"/>
    <mergeCell ref="AM66:AZ66"/>
    <mergeCell ref="AM67:AZ67"/>
    <mergeCell ref="AM68:AZ68"/>
    <mergeCell ref="AM69:AZ69"/>
    <mergeCell ref="AM70:AZ70"/>
    <mergeCell ref="AM71:AZ71"/>
    <mergeCell ref="AM83:AZ83"/>
    <mergeCell ref="AM72:AZ72"/>
    <mergeCell ref="AM73:AZ73"/>
    <mergeCell ref="AM74:AZ74"/>
    <mergeCell ref="AM75:AZ75"/>
    <mergeCell ref="AM76:AZ76"/>
    <mergeCell ref="AM77:AZ77"/>
    <mergeCell ref="AM78:AZ78"/>
    <mergeCell ref="AM82:AZ82"/>
    <mergeCell ref="AM84:AZ84"/>
    <mergeCell ref="AM85:AZ85"/>
    <mergeCell ref="AM86:AZ86"/>
    <mergeCell ref="AM87:AZ87"/>
    <mergeCell ref="AM88:AZ88"/>
    <mergeCell ref="AM89:AZ89"/>
    <mergeCell ref="AM90:AZ90"/>
    <mergeCell ref="AM91:AZ91"/>
    <mergeCell ref="AM92:AZ92"/>
    <mergeCell ref="AM93:AZ93"/>
    <mergeCell ref="AM94:AZ94"/>
    <mergeCell ref="W150:AD150"/>
    <mergeCell ref="W146:AD146"/>
    <mergeCell ref="AE147:AL147"/>
    <mergeCell ref="AM149:AS149"/>
    <mergeCell ref="AT148:AZ148"/>
    <mergeCell ref="W165:AD165"/>
    <mergeCell ref="W166:AD166"/>
    <mergeCell ref="W170:AD170"/>
    <mergeCell ref="W171:AD171"/>
    <mergeCell ref="W163:AD163"/>
    <mergeCell ref="W167:AD167"/>
    <mergeCell ref="W168:AD168"/>
    <mergeCell ref="W169:AD169"/>
    <mergeCell ref="AE189:AL189"/>
    <mergeCell ref="AE188:AL188"/>
    <mergeCell ref="AE187:AL187"/>
    <mergeCell ref="AE171:AL171"/>
    <mergeCell ref="AE163:AL163"/>
    <mergeCell ref="W175:AD175"/>
    <mergeCell ref="W174:AD174"/>
    <mergeCell ref="AE170:AL170"/>
    <mergeCell ref="AE174:AL174"/>
    <mergeCell ref="W164:AD164"/>
    <mergeCell ref="AE194:AL194"/>
    <mergeCell ref="A209:AZ209"/>
    <mergeCell ref="AE197:AL197"/>
    <mergeCell ref="W186:AD186"/>
    <mergeCell ref="AM208:AS208"/>
    <mergeCell ref="AM207:AS207"/>
    <mergeCell ref="W192:AD192"/>
    <mergeCell ref="W193:AD193"/>
    <mergeCell ref="W189:AD189"/>
    <mergeCell ref="W188:AD188"/>
    <mergeCell ref="W176:AD176"/>
    <mergeCell ref="W177:AD177"/>
    <mergeCell ref="W180:AD180"/>
    <mergeCell ref="W182:AD182"/>
    <mergeCell ref="W184:AD184"/>
    <mergeCell ref="W185:AD185"/>
    <mergeCell ref="W183:AD183"/>
    <mergeCell ref="W181:AD181"/>
    <mergeCell ref="W178:AD178"/>
    <mergeCell ref="W194:AD194"/>
    <mergeCell ref="A1:AZ1"/>
    <mergeCell ref="A2:AZ2"/>
    <mergeCell ref="A3:AZ3"/>
    <mergeCell ref="A156:V156"/>
    <mergeCell ref="W156:AD156"/>
    <mergeCell ref="AE156:AL156"/>
    <mergeCell ref="AM79:AZ79"/>
    <mergeCell ref="AM80:AZ80"/>
    <mergeCell ref="AM81:AZ81"/>
    <mergeCell ref="BO160:CC160"/>
    <mergeCell ref="A142:AZ142"/>
    <mergeCell ref="AJ4:AZ4"/>
    <mergeCell ref="W208:AD208"/>
    <mergeCell ref="A22:AZ22"/>
    <mergeCell ref="S23:AK23"/>
    <mergeCell ref="W190:AD190"/>
    <mergeCell ref="AM156:AS156"/>
    <mergeCell ref="AT156:AZ156"/>
    <mergeCell ref="W187:AD187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6" r:id="rId1"/>
  <rowBreaks count="2" manualBreakCount="2">
    <brk id="159" max="51" man="1"/>
    <brk id="186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70"/>
  <sheetViews>
    <sheetView zoomScalePageLayoutView="0" workbookViewId="0" topLeftCell="A67">
      <selection activeCell="AE43" sqref="AE43:AL51"/>
    </sheetView>
  </sheetViews>
  <sheetFormatPr defaultColWidth="1.75390625" defaultRowHeight="12.75"/>
  <cols>
    <col min="1" max="16384" width="1.75390625" style="1" customWidth="1"/>
  </cols>
  <sheetData>
    <row r="1" spans="1:52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</row>
    <row r="2" spans="1:52" ht="12.75">
      <c r="A2" s="13" t="s">
        <v>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1:52" ht="12.75">
      <c r="A3" s="13" t="s">
        <v>169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52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55" t="s">
        <v>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  <c r="W5" s="55" t="s">
        <v>19</v>
      </c>
      <c r="X5" s="56"/>
      <c r="Y5" s="56"/>
      <c r="Z5" s="56"/>
      <c r="AA5" s="56"/>
      <c r="AB5" s="56"/>
      <c r="AC5" s="56"/>
      <c r="AD5" s="57"/>
      <c r="AE5" s="55" t="s">
        <v>10</v>
      </c>
      <c r="AF5" s="56"/>
      <c r="AG5" s="56"/>
      <c r="AH5" s="56"/>
      <c r="AI5" s="56"/>
      <c r="AJ5" s="56"/>
      <c r="AK5" s="56"/>
      <c r="AL5" s="57"/>
      <c r="AM5" s="35" t="s">
        <v>11</v>
      </c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</row>
    <row r="6" spans="1:52" ht="115.5" customHeight="1">
      <c r="A6" s="5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9"/>
      <c r="W6" s="58"/>
      <c r="X6" s="54"/>
      <c r="Y6" s="54"/>
      <c r="Z6" s="54"/>
      <c r="AA6" s="54"/>
      <c r="AB6" s="54"/>
      <c r="AC6" s="54"/>
      <c r="AD6" s="59"/>
      <c r="AE6" s="58"/>
      <c r="AF6" s="54"/>
      <c r="AG6" s="54"/>
      <c r="AH6" s="54"/>
      <c r="AI6" s="54"/>
      <c r="AJ6" s="54"/>
      <c r="AK6" s="54"/>
      <c r="AL6" s="59"/>
      <c r="AM6" s="35" t="s">
        <v>157</v>
      </c>
      <c r="AN6" s="35"/>
      <c r="AO6" s="35"/>
      <c r="AP6" s="35"/>
      <c r="AQ6" s="35"/>
      <c r="AR6" s="35"/>
      <c r="AS6" s="35"/>
      <c r="AT6" s="35" t="s">
        <v>88</v>
      </c>
      <c r="AU6" s="35"/>
      <c r="AV6" s="35"/>
      <c r="AW6" s="35"/>
      <c r="AX6" s="35"/>
      <c r="AY6" s="35"/>
      <c r="AZ6" s="35"/>
    </row>
    <row r="7" spans="1:52" ht="24.75" customHeight="1">
      <c r="A7" s="29" t="s">
        <v>57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1"/>
      <c r="W7" s="25" t="s">
        <v>12</v>
      </c>
      <c r="X7" s="25"/>
      <c r="Y7" s="25"/>
      <c r="Z7" s="25"/>
      <c r="AA7" s="25"/>
      <c r="AB7" s="25"/>
      <c r="AC7" s="25"/>
      <c r="AD7" s="25"/>
      <c r="AE7" s="22"/>
      <c r="AF7" s="23"/>
      <c r="AG7" s="23"/>
      <c r="AH7" s="23"/>
      <c r="AI7" s="23"/>
      <c r="AJ7" s="23"/>
      <c r="AK7" s="23"/>
      <c r="AL7" s="24"/>
      <c r="AM7" s="22"/>
      <c r="AN7" s="23"/>
      <c r="AO7" s="23"/>
      <c r="AP7" s="23"/>
      <c r="AQ7" s="23"/>
      <c r="AR7" s="23"/>
      <c r="AS7" s="23"/>
      <c r="AT7" s="33"/>
      <c r="AU7" s="33"/>
      <c r="AV7" s="33"/>
      <c r="AW7" s="33"/>
      <c r="AX7" s="33"/>
      <c r="AY7" s="33"/>
      <c r="AZ7" s="33"/>
    </row>
    <row r="8" spans="1:52" ht="12.75">
      <c r="A8" s="38" t="s">
        <v>141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0"/>
      <c r="W8" s="25" t="s">
        <v>12</v>
      </c>
      <c r="X8" s="25"/>
      <c r="Y8" s="25"/>
      <c r="Z8" s="25"/>
      <c r="AA8" s="25"/>
      <c r="AB8" s="25"/>
      <c r="AC8" s="25"/>
      <c r="AD8" s="25"/>
      <c r="AE8" s="22"/>
      <c r="AF8" s="23"/>
      <c r="AG8" s="23"/>
      <c r="AH8" s="23"/>
      <c r="AI8" s="23"/>
      <c r="AJ8" s="23"/>
      <c r="AK8" s="23"/>
      <c r="AL8" s="24"/>
      <c r="AM8" s="22"/>
      <c r="AN8" s="23"/>
      <c r="AO8" s="23"/>
      <c r="AP8" s="23"/>
      <c r="AQ8" s="23"/>
      <c r="AR8" s="23"/>
      <c r="AS8" s="23"/>
      <c r="AT8" s="33"/>
      <c r="AU8" s="33"/>
      <c r="AV8" s="33"/>
      <c r="AW8" s="33"/>
      <c r="AX8" s="33"/>
      <c r="AY8" s="33"/>
      <c r="AZ8" s="33"/>
    </row>
    <row r="9" spans="1:52" ht="12.75">
      <c r="A9" s="29" t="s">
        <v>13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  <c r="W9" s="25" t="s">
        <v>12</v>
      </c>
      <c r="X9" s="25"/>
      <c r="Y9" s="25"/>
      <c r="Z9" s="25"/>
      <c r="AA9" s="25"/>
      <c r="AB9" s="25"/>
      <c r="AC9" s="25"/>
      <c r="AD9" s="25"/>
      <c r="AE9" s="33" t="s">
        <v>12</v>
      </c>
      <c r="AF9" s="33"/>
      <c r="AG9" s="33"/>
      <c r="AH9" s="33"/>
      <c r="AI9" s="33"/>
      <c r="AJ9" s="33"/>
      <c r="AK9" s="33"/>
      <c r="AL9" s="33"/>
      <c r="AM9" s="33" t="s">
        <v>12</v>
      </c>
      <c r="AN9" s="33"/>
      <c r="AO9" s="33"/>
      <c r="AP9" s="33"/>
      <c r="AQ9" s="33"/>
      <c r="AR9" s="33"/>
      <c r="AS9" s="33"/>
      <c r="AT9" s="33" t="s">
        <v>12</v>
      </c>
      <c r="AU9" s="33"/>
      <c r="AV9" s="33"/>
      <c r="AW9" s="33"/>
      <c r="AX9" s="33"/>
      <c r="AY9" s="33"/>
      <c r="AZ9" s="33"/>
    </row>
    <row r="10" spans="1:52" ht="26.25" customHeight="1">
      <c r="A10" s="29" t="s">
        <v>149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5" t="s">
        <v>147</v>
      </c>
      <c r="X10" s="25"/>
      <c r="Y10" s="25"/>
      <c r="Z10" s="25"/>
      <c r="AA10" s="25"/>
      <c r="AB10" s="25"/>
      <c r="AC10" s="25"/>
      <c r="AD10" s="25"/>
      <c r="AE10" s="22"/>
      <c r="AF10" s="23"/>
      <c r="AG10" s="23"/>
      <c r="AH10" s="23"/>
      <c r="AI10" s="23"/>
      <c r="AJ10" s="23"/>
      <c r="AK10" s="23"/>
      <c r="AL10" s="24"/>
      <c r="AM10" s="22"/>
      <c r="AN10" s="23"/>
      <c r="AO10" s="23"/>
      <c r="AP10" s="23"/>
      <c r="AQ10" s="23"/>
      <c r="AR10" s="23"/>
      <c r="AS10" s="23"/>
      <c r="AT10" s="33"/>
      <c r="AU10" s="33"/>
      <c r="AV10" s="33"/>
      <c r="AW10" s="33"/>
      <c r="AX10" s="33"/>
      <c r="AY10" s="33"/>
      <c r="AZ10" s="33"/>
    </row>
    <row r="11" spans="1:52" ht="12.75">
      <c r="A11" s="29" t="s">
        <v>89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25" t="s">
        <v>147</v>
      </c>
      <c r="X11" s="25"/>
      <c r="Y11" s="25"/>
      <c r="Z11" s="25"/>
      <c r="AA11" s="25"/>
      <c r="AB11" s="25"/>
      <c r="AC11" s="25"/>
      <c r="AD11" s="25"/>
      <c r="AE11" s="22"/>
      <c r="AF11" s="23"/>
      <c r="AG11" s="23"/>
      <c r="AH11" s="23"/>
      <c r="AI11" s="23"/>
      <c r="AJ11" s="23"/>
      <c r="AK11" s="23"/>
      <c r="AL11" s="24"/>
      <c r="AM11" s="22"/>
      <c r="AN11" s="23"/>
      <c r="AO11" s="23"/>
      <c r="AP11" s="23"/>
      <c r="AQ11" s="23"/>
      <c r="AR11" s="23"/>
      <c r="AS11" s="23"/>
      <c r="AT11" s="33"/>
      <c r="AU11" s="33"/>
      <c r="AV11" s="33"/>
      <c r="AW11" s="33"/>
      <c r="AX11" s="33"/>
      <c r="AY11" s="33"/>
      <c r="AZ11" s="33"/>
    </row>
    <row r="12" spans="1:52" ht="12.75">
      <c r="A12" s="29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  <c r="W12" s="25" t="s">
        <v>12</v>
      </c>
      <c r="X12" s="25"/>
      <c r="Y12" s="25"/>
      <c r="Z12" s="25"/>
      <c r="AA12" s="25"/>
      <c r="AB12" s="25"/>
      <c r="AC12" s="25"/>
      <c r="AD12" s="25"/>
      <c r="AE12" s="33" t="s">
        <v>12</v>
      </c>
      <c r="AF12" s="33"/>
      <c r="AG12" s="33"/>
      <c r="AH12" s="33"/>
      <c r="AI12" s="33"/>
      <c r="AJ12" s="33"/>
      <c r="AK12" s="33"/>
      <c r="AL12" s="33"/>
      <c r="AM12" s="33" t="s">
        <v>12</v>
      </c>
      <c r="AN12" s="33"/>
      <c r="AO12" s="33"/>
      <c r="AP12" s="33"/>
      <c r="AQ12" s="33"/>
      <c r="AR12" s="33"/>
      <c r="AS12" s="33"/>
      <c r="AT12" s="33" t="s">
        <v>12</v>
      </c>
      <c r="AU12" s="33"/>
      <c r="AV12" s="33"/>
      <c r="AW12" s="33"/>
      <c r="AX12" s="33"/>
      <c r="AY12" s="33"/>
      <c r="AZ12" s="33"/>
    </row>
    <row r="13" spans="1:52" ht="12.75">
      <c r="A13" s="29" t="s">
        <v>90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25" t="s">
        <v>12</v>
      </c>
      <c r="X13" s="25"/>
      <c r="Y13" s="25"/>
      <c r="Z13" s="25"/>
      <c r="AA13" s="25"/>
      <c r="AB13" s="25"/>
      <c r="AC13" s="25"/>
      <c r="AD13" s="25"/>
      <c r="AE13" s="22"/>
      <c r="AF13" s="23"/>
      <c r="AG13" s="23"/>
      <c r="AH13" s="23"/>
      <c r="AI13" s="23"/>
      <c r="AJ13" s="23"/>
      <c r="AK13" s="23"/>
      <c r="AL13" s="24"/>
      <c r="AM13" s="22"/>
      <c r="AN13" s="23"/>
      <c r="AO13" s="23"/>
      <c r="AP13" s="23"/>
      <c r="AQ13" s="23"/>
      <c r="AR13" s="23"/>
      <c r="AS13" s="23"/>
      <c r="AT13" s="33"/>
      <c r="AU13" s="33"/>
      <c r="AV13" s="33"/>
      <c r="AW13" s="33"/>
      <c r="AX13" s="33"/>
      <c r="AY13" s="33"/>
      <c r="AZ13" s="33"/>
    </row>
    <row r="14" spans="1:52" ht="12.75">
      <c r="A14" s="29" t="s">
        <v>90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1"/>
      <c r="W14" s="25" t="s">
        <v>12</v>
      </c>
      <c r="X14" s="25"/>
      <c r="Y14" s="25"/>
      <c r="Z14" s="25"/>
      <c r="AA14" s="25"/>
      <c r="AB14" s="25"/>
      <c r="AC14" s="25"/>
      <c r="AD14" s="25"/>
      <c r="AE14" s="22"/>
      <c r="AF14" s="23"/>
      <c r="AG14" s="23"/>
      <c r="AH14" s="23"/>
      <c r="AI14" s="23"/>
      <c r="AJ14" s="23"/>
      <c r="AK14" s="23"/>
      <c r="AL14" s="24"/>
      <c r="AM14" s="22"/>
      <c r="AN14" s="23"/>
      <c r="AO14" s="23"/>
      <c r="AP14" s="23"/>
      <c r="AQ14" s="23"/>
      <c r="AR14" s="23"/>
      <c r="AS14" s="23"/>
      <c r="AT14" s="33"/>
      <c r="AU14" s="33"/>
      <c r="AV14" s="33"/>
      <c r="AW14" s="33"/>
      <c r="AX14" s="33"/>
      <c r="AY14" s="33"/>
      <c r="AZ14" s="33"/>
    </row>
    <row r="15" spans="1:52" ht="29.25" customHeight="1">
      <c r="A15" s="29" t="s">
        <v>145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1"/>
      <c r="W15" s="25" t="s">
        <v>146</v>
      </c>
      <c r="X15" s="25"/>
      <c r="Y15" s="25"/>
      <c r="Z15" s="25"/>
      <c r="AA15" s="25"/>
      <c r="AB15" s="25"/>
      <c r="AC15" s="25"/>
      <c r="AD15" s="25"/>
      <c r="AE15" s="22"/>
      <c r="AF15" s="23"/>
      <c r="AG15" s="23"/>
      <c r="AH15" s="23"/>
      <c r="AI15" s="23"/>
      <c r="AJ15" s="23"/>
      <c r="AK15" s="23"/>
      <c r="AL15" s="24"/>
      <c r="AM15" s="22"/>
      <c r="AN15" s="23"/>
      <c r="AO15" s="23"/>
      <c r="AP15" s="23"/>
      <c r="AQ15" s="23"/>
      <c r="AR15" s="23"/>
      <c r="AS15" s="23"/>
      <c r="AT15" s="33"/>
      <c r="AU15" s="33"/>
      <c r="AV15" s="33"/>
      <c r="AW15" s="33"/>
      <c r="AX15" s="33"/>
      <c r="AY15" s="33"/>
      <c r="AZ15" s="33"/>
    </row>
    <row r="16" spans="1:52" ht="72" customHeight="1">
      <c r="A16" s="29" t="s">
        <v>143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1"/>
      <c r="W16" s="25" t="s">
        <v>144</v>
      </c>
      <c r="X16" s="25"/>
      <c r="Y16" s="25"/>
      <c r="Z16" s="25"/>
      <c r="AA16" s="25"/>
      <c r="AB16" s="25"/>
      <c r="AC16" s="25"/>
      <c r="AD16" s="25"/>
      <c r="AE16" s="22"/>
      <c r="AF16" s="23"/>
      <c r="AG16" s="23"/>
      <c r="AH16" s="23"/>
      <c r="AI16" s="23"/>
      <c r="AJ16" s="23"/>
      <c r="AK16" s="23"/>
      <c r="AL16" s="24"/>
      <c r="AM16" s="22"/>
      <c r="AN16" s="23"/>
      <c r="AO16" s="23"/>
      <c r="AP16" s="23"/>
      <c r="AQ16" s="23"/>
      <c r="AR16" s="23"/>
      <c r="AS16" s="23"/>
      <c r="AT16" s="33"/>
      <c r="AU16" s="33"/>
      <c r="AV16" s="33"/>
      <c r="AW16" s="33"/>
      <c r="AX16" s="33"/>
      <c r="AY16" s="33"/>
      <c r="AZ16" s="33"/>
    </row>
    <row r="17" spans="1:52" ht="26.25" customHeight="1">
      <c r="A17" s="29" t="s">
        <v>151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25" t="s">
        <v>147</v>
      </c>
      <c r="X17" s="25"/>
      <c r="Y17" s="25"/>
      <c r="Z17" s="25"/>
      <c r="AA17" s="25"/>
      <c r="AB17" s="25"/>
      <c r="AC17" s="25"/>
      <c r="AD17" s="25"/>
      <c r="AE17" s="22"/>
      <c r="AF17" s="23"/>
      <c r="AG17" s="23"/>
      <c r="AH17" s="23"/>
      <c r="AI17" s="23"/>
      <c r="AJ17" s="23"/>
      <c r="AK17" s="23"/>
      <c r="AL17" s="24"/>
      <c r="AM17" s="22"/>
      <c r="AN17" s="23"/>
      <c r="AO17" s="23"/>
      <c r="AP17" s="23"/>
      <c r="AQ17" s="23"/>
      <c r="AR17" s="23"/>
      <c r="AS17" s="23"/>
      <c r="AT17" s="33"/>
      <c r="AU17" s="33"/>
      <c r="AV17" s="33"/>
      <c r="AW17" s="33"/>
      <c r="AX17" s="33"/>
      <c r="AY17" s="33"/>
      <c r="AZ17" s="33"/>
    </row>
    <row r="18" spans="1:52" ht="14.25" customHeight="1">
      <c r="A18" s="29" t="s">
        <v>90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1"/>
      <c r="W18" s="25"/>
      <c r="X18" s="25"/>
      <c r="Y18" s="25"/>
      <c r="Z18" s="25"/>
      <c r="AA18" s="25"/>
      <c r="AB18" s="25"/>
      <c r="AC18" s="25"/>
      <c r="AD18" s="25"/>
      <c r="AE18" s="22"/>
      <c r="AF18" s="23"/>
      <c r="AG18" s="23"/>
      <c r="AH18" s="23"/>
      <c r="AI18" s="23"/>
      <c r="AJ18" s="23"/>
      <c r="AK18" s="23"/>
      <c r="AL18" s="24"/>
      <c r="AM18" s="22"/>
      <c r="AN18" s="23"/>
      <c r="AO18" s="23"/>
      <c r="AP18" s="23"/>
      <c r="AQ18" s="23"/>
      <c r="AR18" s="23"/>
      <c r="AS18" s="23"/>
      <c r="AT18" s="33"/>
      <c r="AU18" s="33"/>
      <c r="AV18" s="33"/>
      <c r="AW18" s="33"/>
      <c r="AX18" s="33"/>
      <c r="AY18" s="33"/>
      <c r="AZ18" s="33"/>
    </row>
    <row r="19" spans="1:52" ht="12.75">
      <c r="A19" s="29" t="s">
        <v>90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25"/>
      <c r="X19" s="25"/>
      <c r="Y19" s="25"/>
      <c r="Z19" s="25"/>
      <c r="AA19" s="25"/>
      <c r="AB19" s="25"/>
      <c r="AC19" s="25"/>
      <c r="AD19" s="25"/>
      <c r="AE19" s="22"/>
      <c r="AF19" s="23"/>
      <c r="AG19" s="23"/>
      <c r="AH19" s="23"/>
      <c r="AI19" s="23"/>
      <c r="AJ19" s="23"/>
      <c r="AK19" s="23"/>
      <c r="AL19" s="24"/>
      <c r="AM19" s="22"/>
      <c r="AN19" s="23"/>
      <c r="AO19" s="23"/>
      <c r="AP19" s="23"/>
      <c r="AQ19" s="23"/>
      <c r="AR19" s="23"/>
      <c r="AS19" s="23"/>
      <c r="AT19" s="33"/>
      <c r="AU19" s="33"/>
      <c r="AV19" s="33"/>
      <c r="AW19" s="33"/>
      <c r="AX19" s="33"/>
      <c r="AY19" s="33"/>
      <c r="AZ19" s="33"/>
    </row>
    <row r="20" spans="1:52" ht="28.5" customHeight="1">
      <c r="A20" s="29" t="s">
        <v>66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1"/>
      <c r="W20" s="25" t="s">
        <v>12</v>
      </c>
      <c r="X20" s="25"/>
      <c r="Y20" s="25"/>
      <c r="Z20" s="25"/>
      <c r="AA20" s="25"/>
      <c r="AB20" s="25"/>
      <c r="AC20" s="25"/>
      <c r="AD20" s="25"/>
      <c r="AE20" s="22"/>
      <c r="AF20" s="23"/>
      <c r="AG20" s="23"/>
      <c r="AH20" s="23"/>
      <c r="AI20" s="23"/>
      <c r="AJ20" s="23"/>
      <c r="AK20" s="23"/>
      <c r="AL20" s="24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52" ht="12.75" customHeight="1">
      <c r="A21" s="38" t="s">
        <v>142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75">
        <v>900</v>
      </c>
      <c r="X21" s="76"/>
      <c r="Y21" s="76"/>
      <c r="Z21" s="76"/>
      <c r="AA21" s="76"/>
      <c r="AB21" s="76"/>
      <c r="AC21" s="76"/>
      <c r="AD21" s="77"/>
      <c r="AE21" s="66">
        <f>AE23+AE28+AE32+AE38+AE43+AE51+AE52</f>
        <v>0</v>
      </c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</row>
    <row r="22" spans="1:52" ht="30" customHeight="1">
      <c r="A22" s="29" t="s">
        <v>13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1"/>
      <c r="W22" s="25"/>
      <c r="X22" s="25"/>
      <c r="Y22" s="25"/>
      <c r="Z22" s="25"/>
      <c r="AA22" s="25"/>
      <c r="AB22" s="25"/>
      <c r="AC22" s="25"/>
      <c r="AD22" s="25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ht="30" customHeight="1">
      <c r="A23" s="29" t="s">
        <v>67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1"/>
      <c r="W23" s="21">
        <v>210</v>
      </c>
      <c r="X23" s="21"/>
      <c r="Y23" s="21"/>
      <c r="Z23" s="21"/>
      <c r="AA23" s="21"/>
      <c r="AB23" s="21"/>
      <c r="AC23" s="21"/>
      <c r="AD23" s="21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ht="30" customHeight="1">
      <c r="A24" s="29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1"/>
      <c r="W24" s="25"/>
      <c r="X24" s="25"/>
      <c r="Y24" s="25"/>
      <c r="Z24" s="25"/>
      <c r="AA24" s="25"/>
      <c r="AB24" s="25"/>
      <c r="AC24" s="25"/>
      <c r="AD24" s="25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1:52" ht="30" customHeight="1">
      <c r="A25" s="29" t="s">
        <v>68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1"/>
      <c r="W25" s="25">
        <v>211</v>
      </c>
      <c r="X25" s="25"/>
      <c r="Y25" s="25"/>
      <c r="Z25" s="25"/>
      <c r="AA25" s="25"/>
      <c r="AB25" s="25"/>
      <c r="AC25" s="25"/>
      <c r="AD25" s="25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</row>
    <row r="26" spans="1:52" ht="30" customHeight="1">
      <c r="A26" s="29" t="s">
        <v>69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1"/>
      <c r="W26" s="25">
        <v>212</v>
      </c>
      <c r="X26" s="25"/>
      <c r="Y26" s="25"/>
      <c r="Z26" s="25"/>
      <c r="AA26" s="25"/>
      <c r="AB26" s="25"/>
      <c r="AC26" s="25"/>
      <c r="AD26" s="25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ht="30" customHeight="1">
      <c r="A27" s="29" t="s">
        <v>70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1"/>
      <c r="W27" s="25">
        <v>213</v>
      </c>
      <c r="X27" s="25"/>
      <c r="Y27" s="25"/>
      <c r="Z27" s="25"/>
      <c r="AA27" s="25"/>
      <c r="AB27" s="25"/>
      <c r="AC27" s="25"/>
      <c r="AD27" s="25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ht="30" customHeight="1">
      <c r="A28" s="29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1"/>
      <c r="W28" s="21">
        <v>220</v>
      </c>
      <c r="X28" s="21"/>
      <c r="Y28" s="21"/>
      <c r="Z28" s="21"/>
      <c r="AA28" s="21"/>
      <c r="AB28" s="21"/>
      <c r="AC28" s="21"/>
      <c r="AD28" s="21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</row>
    <row r="29" spans="1:52" ht="30" customHeight="1">
      <c r="A29" s="29" t="s">
        <v>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25"/>
      <c r="X29" s="25"/>
      <c r="Y29" s="25"/>
      <c r="Z29" s="25"/>
      <c r="AA29" s="25"/>
      <c r="AB29" s="25"/>
      <c r="AC29" s="25"/>
      <c r="AD29" s="25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1:52" ht="30" customHeight="1">
      <c r="A30" s="29" t="s">
        <v>71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1"/>
      <c r="W30" s="25">
        <v>221</v>
      </c>
      <c r="X30" s="25"/>
      <c r="Y30" s="25"/>
      <c r="Z30" s="25"/>
      <c r="AA30" s="25"/>
      <c r="AB30" s="25"/>
      <c r="AC30" s="25"/>
      <c r="AD30" s="25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2" ht="30" customHeight="1">
      <c r="A31" s="29" t="s">
        <v>72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25">
        <v>222</v>
      </c>
      <c r="X31" s="25"/>
      <c r="Y31" s="25"/>
      <c r="Z31" s="25"/>
      <c r="AA31" s="25"/>
      <c r="AB31" s="25"/>
      <c r="AC31" s="25"/>
      <c r="AD31" s="25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ht="30" customHeight="1">
      <c r="A32" s="29" t="s">
        <v>73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25">
        <v>223</v>
      </c>
      <c r="X32" s="25"/>
      <c r="Y32" s="25"/>
      <c r="Z32" s="25"/>
      <c r="AA32" s="25"/>
      <c r="AB32" s="25"/>
      <c r="AC32" s="25"/>
      <c r="AD32" s="25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</row>
    <row r="33" spans="1:52" ht="30" customHeight="1">
      <c r="A33" s="29" t="s">
        <v>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  <c r="W33" s="25"/>
      <c r="X33" s="25"/>
      <c r="Y33" s="25"/>
      <c r="Z33" s="25"/>
      <c r="AA33" s="25"/>
      <c r="AB33" s="25"/>
      <c r="AC33" s="25"/>
      <c r="AD33" s="25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</row>
    <row r="34" spans="1:52" ht="30" customHeight="1">
      <c r="A34" s="29" t="s">
        <v>98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25" t="s">
        <v>95</v>
      </c>
      <c r="X34" s="25"/>
      <c r="Y34" s="25"/>
      <c r="Z34" s="25"/>
      <c r="AA34" s="25"/>
      <c r="AB34" s="25"/>
      <c r="AC34" s="25"/>
      <c r="AD34" s="25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</row>
    <row r="35" spans="1:52" ht="30" customHeight="1">
      <c r="A35" s="29" t="s">
        <v>99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  <c r="W35" s="25" t="s">
        <v>96</v>
      </c>
      <c r="X35" s="25"/>
      <c r="Y35" s="25"/>
      <c r="Z35" s="25"/>
      <c r="AA35" s="25"/>
      <c r="AB35" s="25"/>
      <c r="AC35" s="25"/>
      <c r="AD35" s="25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</row>
    <row r="36" spans="1:52" ht="30" customHeight="1">
      <c r="A36" s="29" t="s">
        <v>100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1"/>
      <c r="W36" s="25" t="s">
        <v>97</v>
      </c>
      <c r="X36" s="25"/>
      <c r="Y36" s="25"/>
      <c r="Z36" s="25"/>
      <c r="AA36" s="25"/>
      <c r="AB36" s="25"/>
      <c r="AC36" s="25"/>
      <c r="AD36" s="25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52" ht="30" customHeight="1">
      <c r="A37" s="29" t="s">
        <v>74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1"/>
      <c r="W37" s="25">
        <v>224</v>
      </c>
      <c r="X37" s="25"/>
      <c r="Y37" s="25"/>
      <c r="Z37" s="25"/>
      <c r="AA37" s="25"/>
      <c r="AB37" s="25"/>
      <c r="AC37" s="25"/>
      <c r="AD37" s="25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2" ht="30" customHeight="1">
      <c r="A38" s="29" t="s">
        <v>115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  <c r="W38" s="25">
        <v>225</v>
      </c>
      <c r="X38" s="25"/>
      <c r="Y38" s="25"/>
      <c r="Z38" s="25"/>
      <c r="AA38" s="25"/>
      <c r="AB38" s="25"/>
      <c r="AC38" s="25"/>
      <c r="AD38" s="25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52" ht="30" customHeight="1">
      <c r="A39" s="29" t="s">
        <v>13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1"/>
      <c r="W39" s="25"/>
      <c r="X39" s="25"/>
      <c r="Y39" s="25"/>
      <c r="Z39" s="25"/>
      <c r="AA39" s="25"/>
      <c r="AB39" s="25"/>
      <c r="AC39" s="25"/>
      <c r="AD39" s="25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30" customHeight="1">
      <c r="A40" s="29" t="s">
        <v>101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1"/>
      <c r="W40" s="25" t="s">
        <v>104</v>
      </c>
      <c r="X40" s="25"/>
      <c r="Y40" s="25"/>
      <c r="Z40" s="25"/>
      <c r="AA40" s="25"/>
      <c r="AB40" s="25"/>
      <c r="AC40" s="25"/>
      <c r="AD40" s="25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ht="30" customHeight="1">
      <c r="A41" s="29" t="s">
        <v>102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1"/>
      <c r="W41" s="25" t="s">
        <v>105</v>
      </c>
      <c r="X41" s="25"/>
      <c r="Y41" s="25"/>
      <c r="Z41" s="25"/>
      <c r="AA41" s="25"/>
      <c r="AB41" s="25"/>
      <c r="AC41" s="25"/>
      <c r="AD41" s="25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ht="30" customHeight="1">
      <c r="A42" s="29" t="s">
        <v>103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1"/>
      <c r="W42" s="25" t="s">
        <v>106</v>
      </c>
      <c r="X42" s="25"/>
      <c r="Y42" s="25"/>
      <c r="Z42" s="25"/>
      <c r="AA42" s="25"/>
      <c r="AB42" s="25"/>
      <c r="AC42" s="25"/>
      <c r="AD42" s="25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30" customHeight="1">
      <c r="A43" s="29" t="s">
        <v>75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1"/>
      <c r="W43" s="25">
        <v>226</v>
      </c>
      <c r="X43" s="25"/>
      <c r="Y43" s="25"/>
      <c r="Z43" s="25"/>
      <c r="AA43" s="25"/>
      <c r="AB43" s="25"/>
      <c r="AC43" s="25"/>
      <c r="AD43" s="25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ht="30" customHeight="1">
      <c r="A44" s="29" t="s">
        <v>84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1"/>
      <c r="W44" s="21">
        <v>240</v>
      </c>
      <c r="X44" s="21"/>
      <c r="Y44" s="21"/>
      <c r="Z44" s="21"/>
      <c r="AA44" s="21"/>
      <c r="AB44" s="21"/>
      <c r="AC44" s="21"/>
      <c r="AD44" s="21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30" customHeight="1">
      <c r="A45" s="29" t="s">
        <v>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1"/>
      <c r="W45" s="25"/>
      <c r="X45" s="25"/>
      <c r="Y45" s="25"/>
      <c r="Z45" s="25"/>
      <c r="AA45" s="25"/>
      <c r="AB45" s="25"/>
      <c r="AC45" s="25"/>
      <c r="AD45" s="25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ht="30" customHeight="1">
      <c r="A46" s="29" t="s">
        <v>76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25">
        <v>241</v>
      </c>
      <c r="X46" s="25"/>
      <c r="Y46" s="25"/>
      <c r="Z46" s="25"/>
      <c r="AA46" s="25"/>
      <c r="AB46" s="25"/>
      <c r="AC46" s="25"/>
      <c r="AD46" s="25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ht="30" customHeight="1">
      <c r="A47" s="29" t="s">
        <v>85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1"/>
      <c r="W47" s="21">
        <v>260</v>
      </c>
      <c r="X47" s="21"/>
      <c r="Y47" s="21"/>
      <c r="Z47" s="21"/>
      <c r="AA47" s="21"/>
      <c r="AB47" s="21"/>
      <c r="AC47" s="21"/>
      <c r="AD47" s="21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1:52" ht="30" customHeight="1">
      <c r="A48" s="29" t="s">
        <v>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  <c r="W48" s="25"/>
      <c r="X48" s="25"/>
      <c r="Y48" s="25"/>
      <c r="Z48" s="25"/>
      <c r="AA48" s="25"/>
      <c r="AB48" s="25"/>
      <c r="AC48" s="25"/>
      <c r="AD48" s="25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ht="30" customHeight="1">
      <c r="A49" s="29" t="s">
        <v>77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1"/>
      <c r="W49" s="25">
        <v>262</v>
      </c>
      <c r="X49" s="25"/>
      <c r="Y49" s="25"/>
      <c r="Z49" s="25"/>
      <c r="AA49" s="25"/>
      <c r="AB49" s="25"/>
      <c r="AC49" s="25"/>
      <c r="AD49" s="25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</row>
    <row r="50" spans="1:52" ht="30" customHeight="1">
      <c r="A50" s="29" t="s">
        <v>78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1"/>
      <c r="W50" s="25">
        <v>263</v>
      </c>
      <c r="X50" s="25"/>
      <c r="Y50" s="25"/>
      <c r="Z50" s="25"/>
      <c r="AA50" s="25"/>
      <c r="AB50" s="25"/>
      <c r="AC50" s="25"/>
      <c r="AD50" s="25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52" ht="30" customHeight="1">
      <c r="A51" s="29" t="s">
        <v>79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1"/>
      <c r="W51" s="21">
        <v>290</v>
      </c>
      <c r="X51" s="21"/>
      <c r="Y51" s="21"/>
      <c r="Z51" s="21"/>
      <c r="AA51" s="21"/>
      <c r="AB51" s="21"/>
      <c r="AC51" s="21"/>
      <c r="AD51" s="21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ht="30" customHeight="1">
      <c r="A52" s="29" t="s">
        <v>14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1"/>
      <c r="W52" s="21">
        <v>300</v>
      </c>
      <c r="X52" s="21"/>
      <c r="Y52" s="21"/>
      <c r="Z52" s="21"/>
      <c r="AA52" s="21"/>
      <c r="AB52" s="21"/>
      <c r="AC52" s="21"/>
      <c r="AD52" s="21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ht="30" customHeight="1">
      <c r="A53" s="29" t="s">
        <v>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1"/>
      <c r="W53" s="25"/>
      <c r="X53" s="25"/>
      <c r="Y53" s="25"/>
      <c r="Z53" s="25"/>
      <c r="AA53" s="25"/>
      <c r="AB53" s="25"/>
      <c r="AC53" s="25"/>
      <c r="AD53" s="25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</row>
    <row r="54" spans="1:52" ht="30" customHeight="1">
      <c r="A54" s="29" t="s">
        <v>116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1"/>
      <c r="W54" s="25">
        <v>310</v>
      </c>
      <c r="X54" s="25"/>
      <c r="Y54" s="25"/>
      <c r="Z54" s="25"/>
      <c r="AA54" s="25"/>
      <c r="AB54" s="25"/>
      <c r="AC54" s="25"/>
      <c r="AD54" s="25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</row>
    <row r="55" spans="1:52" ht="30" customHeight="1">
      <c r="A55" s="29" t="s">
        <v>117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1"/>
      <c r="W55" s="25" t="s">
        <v>118</v>
      </c>
      <c r="X55" s="25"/>
      <c r="Y55" s="25"/>
      <c r="Z55" s="25"/>
      <c r="AA55" s="25"/>
      <c r="AB55" s="25"/>
      <c r="AC55" s="25"/>
      <c r="AD55" s="25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ht="30" customHeight="1">
      <c r="A56" s="29" t="s">
        <v>119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1"/>
      <c r="W56" s="25" t="s">
        <v>120</v>
      </c>
      <c r="X56" s="25"/>
      <c r="Y56" s="25"/>
      <c r="Z56" s="25"/>
      <c r="AA56" s="25"/>
      <c r="AB56" s="25"/>
      <c r="AC56" s="25"/>
      <c r="AD56" s="25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</row>
    <row r="57" spans="1:52" ht="30" customHeight="1">
      <c r="A57" s="29" t="s">
        <v>121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1"/>
      <c r="W57" s="25" t="s">
        <v>122</v>
      </c>
      <c r="X57" s="25"/>
      <c r="Y57" s="25"/>
      <c r="Z57" s="25"/>
      <c r="AA57" s="25"/>
      <c r="AB57" s="25"/>
      <c r="AC57" s="25"/>
      <c r="AD57" s="25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30" customHeight="1">
      <c r="A58" s="29" t="s">
        <v>80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1"/>
      <c r="W58" s="25">
        <v>320</v>
      </c>
      <c r="X58" s="25"/>
      <c r="Y58" s="25"/>
      <c r="Z58" s="25"/>
      <c r="AA58" s="25"/>
      <c r="AB58" s="25"/>
      <c r="AC58" s="25"/>
      <c r="AD58" s="25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ht="30" customHeight="1">
      <c r="A59" s="29" t="s">
        <v>81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1"/>
      <c r="W59" s="25">
        <v>330</v>
      </c>
      <c r="X59" s="25"/>
      <c r="Y59" s="25"/>
      <c r="Z59" s="25"/>
      <c r="AA59" s="25"/>
      <c r="AB59" s="25"/>
      <c r="AC59" s="25"/>
      <c r="AD59" s="25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ht="30" customHeight="1">
      <c r="A60" s="29" t="s">
        <v>123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1"/>
      <c r="W60" s="25">
        <v>340</v>
      </c>
      <c r="X60" s="25"/>
      <c r="Y60" s="25"/>
      <c r="Z60" s="25"/>
      <c r="AA60" s="25"/>
      <c r="AB60" s="25"/>
      <c r="AC60" s="25"/>
      <c r="AD60" s="25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ht="30" customHeight="1">
      <c r="A61" s="29" t="s">
        <v>124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1"/>
      <c r="W61" s="25" t="s">
        <v>125</v>
      </c>
      <c r="X61" s="25"/>
      <c r="Y61" s="25"/>
      <c r="Z61" s="25"/>
      <c r="AA61" s="25"/>
      <c r="AB61" s="25"/>
      <c r="AC61" s="25"/>
      <c r="AD61" s="25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 ht="30" customHeight="1">
      <c r="A62" s="29" t="s">
        <v>126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1"/>
      <c r="W62" s="25" t="s">
        <v>127</v>
      </c>
      <c r="X62" s="25"/>
      <c r="Y62" s="25"/>
      <c r="Z62" s="25"/>
      <c r="AA62" s="25"/>
      <c r="AB62" s="25"/>
      <c r="AC62" s="25"/>
      <c r="AD62" s="25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ht="30" customHeight="1">
      <c r="A63" s="29" t="s">
        <v>128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1"/>
      <c r="W63" s="25" t="s">
        <v>129</v>
      </c>
      <c r="X63" s="25"/>
      <c r="Y63" s="25"/>
      <c r="Z63" s="25"/>
      <c r="AA63" s="25"/>
      <c r="AB63" s="25"/>
      <c r="AC63" s="25"/>
      <c r="AD63" s="25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ht="30" customHeight="1">
      <c r="A64" s="29" t="s">
        <v>130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1"/>
      <c r="W64" s="25" t="s">
        <v>131</v>
      </c>
      <c r="X64" s="25"/>
      <c r="Y64" s="25"/>
      <c r="Z64" s="25"/>
      <c r="AA64" s="25"/>
      <c r="AB64" s="25"/>
      <c r="AC64" s="25"/>
      <c r="AD64" s="25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ht="30" customHeight="1">
      <c r="A65" s="29" t="s">
        <v>132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1"/>
      <c r="W65" s="25" t="s">
        <v>133</v>
      </c>
      <c r="X65" s="25"/>
      <c r="Y65" s="25"/>
      <c r="Z65" s="25"/>
      <c r="AA65" s="25"/>
      <c r="AB65" s="25"/>
      <c r="AC65" s="25"/>
      <c r="AD65" s="25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</row>
    <row r="66" spans="1:52" ht="30" customHeight="1">
      <c r="A66" s="29" t="s">
        <v>134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1"/>
      <c r="W66" s="25" t="s">
        <v>135</v>
      </c>
      <c r="X66" s="25"/>
      <c r="Y66" s="25"/>
      <c r="Z66" s="25"/>
      <c r="AA66" s="25"/>
      <c r="AB66" s="25"/>
      <c r="AC66" s="25"/>
      <c r="AD66" s="25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ht="30" customHeight="1">
      <c r="A67" s="29" t="s">
        <v>136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1"/>
      <c r="W67" s="25" t="s">
        <v>137</v>
      </c>
      <c r="X67" s="25"/>
      <c r="Y67" s="25"/>
      <c r="Z67" s="25"/>
      <c r="AA67" s="25"/>
      <c r="AB67" s="25"/>
      <c r="AC67" s="25"/>
      <c r="AD67" s="25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ht="30" customHeight="1">
      <c r="A68" s="29" t="s">
        <v>58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1"/>
      <c r="W68" s="25">
        <v>500</v>
      </c>
      <c r="X68" s="25"/>
      <c r="Y68" s="25"/>
      <c r="Z68" s="25"/>
      <c r="AA68" s="25"/>
      <c r="AB68" s="25"/>
      <c r="AC68" s="25"/>
      <c r="AD68" s="25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ht="30" customHeight="1">
      <c r="A69" s="29" t="s">
        <v>59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1"/>
      <c r="W69" s="16" t="s">
        <v>12</v>
      </c>
      <c r="X69" s="17"/>
      <c r="Y69" s="17"/>
      <c r="Z69" s="17"/>
      <c r="AA69" s="17"/>
      <c r="AB69" s="17"/>
      <c r="AC69" s="17"/>
      <c r="AD69" s="18"/>
      <c r="AE69" s="22"/>
      <c r="AF69" s="23"/>
      <c r="AG69" s="23"/>
      <c r="AH69" s="23"/>
      <c r="AI69" s="23"/>
      <c r="AJ69" s="23"/>
      <c r="AK69" s="23"/>
      <c r="AL69" s="24"/>
      <c r="AM69" s="22"/>
      <c r="AN69" s="23"/>
      <c r="AO69" s="23"/>
      <c r="AP69" s="23"/>
      <c r="AQ69" s="23"/>
      <c r="AR69" s="23"/>
      <c r="AS69" s="23"/>
      <c r="AT69" s="22"/>
      <c r="AU69" s="23"/>
      <c r="AV69" s="23"/>
      <c r="AW69" s="23"/>
      <c r="AX69" s="23"/>
      <c r="AY69" s="23"/>
      <c r="AZ69" s="24"/>
    </row>
    <row r="70" spans="1:5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</row>
  </sheetData>
  <sheetProtection/>
  <mergeCells count="325">
    <mergeCell ref="AT66:AZ66"/>
    <mergeCell ref="AE21:AL21"/>
    <mergeCell ref="AE18:AL18"/>
    <mergeCell ref="AM18:AS18"/>
    <mergeCell ref="A18:V18"/>
    <mergeCell ref="W18:AD18"/>
    <mergeCell ref="A66:V66"/>
    <mergeCell ref="AE66:AL66"/>
    <mergeCell ref="AM66:AS66"/>
    <mergeCell ref="AM21:AS21"/>
    <mergeCell ref="AM69:AS69"/>
    <mergeCell ref="AT69:AZ69"/>
    <mergeCell ref="A70:AZ70"/>
    <mergeCell ref="A69:V69"/>
    <mergeCell ref="W69:AD69"/>
    <mergeCell ref="AE69:AL69"/>
    <mergeCell ref="AT67:AZ67"/>
    <mergeCell ref="W66:AD66"/>
    <mergeCell ref="A7:V7"/>
    <mergeCell ref="W7:AD7"/>
    <mergeCell ref="AE7:AL7"/>
    <mergeCell ref="A68:V68"/>
    <mergeCell ref="W68:AD68"/>
    <mergeCell ref="AE68:AL68"/>
    <mergeCell ref="AM68:AS68"/>
    <mergeCell ref="AT68:AZ68"/>
    <mergeCell ref="AM9:AS9"/>
    <mergeCell ref="AT9:AZ9"/>
    <mergeCell ref="A8:V8"/>
    <mergeCell ref="W8:AD8"/>
    <mergeCell ref="AE8:AL8"/>
    <mergeCell ref="AM8:AS8"/>
    <mergeCell ref="AT8:AZ8"/>
    <mergeCell ref="AM7:AS7"/>
    <mergeCell ref="AT7:AZ7"/>
    <mergeCell ref="A10:V10"/>
    <mergeCell ref="W10:AD10"/>
    <mergeCell ref="AE10:AL10"/>
    <mergeCell ref="AM10:AS10"/>
    <mergeCell ref="AT10:AZ10"/>
    <mergeCell ref="A9:V9"/>
    <mergeCell ref="W9:AD9"/>
    <mergeCell ref="AE9:AL9"/>
    <mergeCell ref="A11:V11"/>
    <mergeCell ref="W11:AD11"/>
    <mergeCell ref="AE11:AL11"/>
    <mergeCell ref="AM11:AS11"/>
    <mergeCell ref="AT11:AZ11"/>
    <mergeCell ref="W12:AD12"/>
    <mergeCell ref="AE12:AL12"/>
    <mergeCell ref="AM12:AS12"/>
    <mergeCell ref="AT12:AZ12"/>
    <mergeCell ref="A13:V13"/>
    <mergeCell ref="W13:AD13"/>
    <mergeCell ref="AE13:AL13"/>
    <mergeCell ref="AT13:AZ13"/>
    <mergeCell ref="AM13:AS13"/>
    <mergeCell ref="A12:V12"/>
    <mergeCell ref="A14:V14"/>
    <mergeCell ref="W14:AD14"/>
    <mergeCell ref="AE14:AL14"/>
    <mergeCell ref="AM14:AS14"/>
    <mergeCell ref="AT14:AZ14"/>
    <mergeCell ref="A15:V15"/>
    <mergeCell ref="W15:AD15"/>
    <mergeCell ref="AE15:AL15"/>
    <mergeCell ref="AM15:AS15"/>
    <mergeCell ref="AT15:AZ15"/>
    <mergeCell ref="AT21:AZ21"/>
    <mergeCell ref="A16:V16"/>
    <mergeCell ref="W16:AD16"/>
    <mergeCell ref="AE16:AL16"/>
    <mergeCell ref="AM16:AS16"/>
    <mergeCell ref="AT16:AZ16"/>
    <mergeCell ref="A17:V17"/>
    <mergeCell ref="W17:AD17"/>
    <mergeCell ref="AT18:AZ18"/>
    <mergeCell ref="AE23:AL23"/>
    <mergeCell ref="AM23:AS23"/>
    <mergeCell ref="AT23:AZ23"/>
    <mergeCell ref="A19:V19"/>
    <mergeCell ref="W19:AD19"/>
    <mergeCell ref="AE19:AL19"/>
    <mergeCell ref="AM19:AS19"/>
    <mergeCell ref="AT19:AZ19"/>
    <mergeCell ref="A21:V21"/>
    <mergeCell ref="W21:AD21"/>
    <mergeCell ref="AE25:AL25"/>
    <mergeCell ref="AM25:AS25"/>
    <mergeCell ref="AT25:AZ25"/>
    <mergeCell ref="A22:V22"/>
    <mergeCell ref="W22:AD22"/>
    <mergeCell ref="AE22:AL22"/>
    <mergeCell ref="AM22:AS22"/>
    <mergeCell ref="AT22:AZ22"/>
    <mergeCell ref="A23:V23"/>
    <mergeCell ref="W23:AD23"/>
    <mergeCell ref="AE27:AL27"/>
    <mergeCell ref="AM27:AS27"/>
    <mergeCell ref="AT27:AZ27"/>
    <mergeCell ref="A24:V24"/>
    <mergeCell ref="W24:AD24"/>
    <mergeCell ref="AE24:AL24"/>
    <mergeCell ref="AM24:AS24"/>
    <mergeCell ref="AT24:AZ24"/>
    <mergeCell ref="A25:V25"/>
    <mergeCell ref="W25:AD25"/>
    <mergeCell ref="AE29:AL29"/>
    <mergeCell ref="AM29:AS29"/>
    <mergeCell ref="AT29:AZ29"/>
    <mergeCell ref="A26:V26"/>
    <mergeCell ref="W26:AD26"/>
    <mergeCell ref="AE26:AL26"/>
    <mergeCell ref="AM26:AS26"/>
    <mergeCell ref="AT26:AZ26"/>
    <mergeCell ref="A27:V27"/>
    <mergeCell ref="W27:AD27"/>
    <mergeCell ref="AE31:AL31"/>
    <mergeCell ref="AM31:AS31"/>
    <mergeCell ref="AT31:AZ31"/>
    <mergeCell ref="A28:V28"/>
    <mergeCell ref="W28:AD28"/>
    <mergeCell ref="AE28:AL28"/>
    <mergeCell ref="AM28:AS28"/>
    <mergeCell ref="AT28:AZ28"/>
    <mergeCell ref="A29:V29"/>
    <mergeCell ref="W29:AD29"/>
    <mergeCell ref="AE33:AL33"/>
    <mergeCell ref="AM33:AS33"/>
    <mergeCell ref="AT33:AZ33"/>
    <mergeCell ref="A30:V30"/>
    <mergeCell ref="W30:AD30"/>
    <mergeCell ref="AE30:AL30"/>
    <mergeCell ref="AM30:AS30"/>
    <mergeCell ref="AT30:AZ30"/>
    <mergeCell ref="A31:V31"/>
    <mergeCell ref="W31:AD31"/>
    <mergeCell ref="AE35:AL35"/>
    <mergeCell ref="AM35:AS35"/>
    <mergeCell ref="AT35:AZ35"/>
    <mergeCell ref="A32:V32"/>
    <mergeCell ref="W32:AD32"/>
    <mergeCell ref="AE32:AL32"/>
    <mergeCell ref="AM32:AS32"/>
    <mergeCell ref="AT32:AZ32"/>
    <mergeCell ref="A33:V33"/>
    <mergeCell ref="W33:AD33"/>
    <mergeCell ref="AE37:AL37"/>
    <mergeCell ref="AM37:AS37"/>
    <mergeCell ref="AT37:AZ37"/>
    <mergeCell ref="A34:V34"/>
    <mergeCell ref="W34:AD34"/>
    <mergeCell ref="AE34:AL34"/>
    <mergeCell ref="AM34:AS34"/>
    <mergeCell ref="AT34:AZ34"/>
    <mergeCell ref="A35:V35"/>
    <mergeCell ref="W35:AD35"/>
    <mergeCell ref="AE39:AL39"/>
    <mergeCell ref="AM39:AS39"/>
    <mergeCell ref="AT39:AZ39"/>
    <mergeCell ref="A36:V36"/>
    <mergeCell ref="W36:AD36"/>
    <mergeCell ref="AE36:AL36"/>
    <mergeCell ref="AM36:AS36"/>
    <mergeCell ref="AT36:AZ36"/>
    <mergeCell ref="A37:V37"/>
    <mergeCell ref="W37:AD37"/>
    <mergeCell ref="AE41:AL41"/>
    <mergeCell ref="AM41:AS41"/>
    <mergeCell ref="AT41:AZ41"/>
    <mergeCell ref="A38:V38"/>
    <mergeCell ref="W38:AD38"/>
    <mergeCell ref="AE38:AL38"/>
    <mergeCell ref="AM38:AS38"/>
    <mergeCell ref="AT38:AZ38"/>
    <mergeCell ref="A39:V39"/>
    <mergeCell ref="W39:AD39"/>
    <mergeCell ref="AE43:AL43"/>
    <mergeCell ref="AM43:AS43"/>
    <mergeCell ref="AT43:AZ43"/>
    <mergeCell ref="A40:V40"/>
    <mergeCell ref="W40:AD40"/>
    <mergeCell ref="AE40:AL40"/>
    <mergeCell ref="AM40:AS40"/>
    <mergeCell ref="AT40:AZ40"/>
    <mergeCell ref="A41:V41"/>
    <mergeCell ref="W41:AD41"/>
    <mergeCell ref="AE45:AL45"/>
    <mergeCell ref="AM45:AS45"/>
    <mergeCell ref="AT45:AZ45"/>
    <mergeCell ref="A42:V42"/>
    <mergeCell ref="W42:AD42"/>
    <mergeCell ref="AE42:AL42"/>
    <mergeCell ref="AM42:AS42"/>
    <mergeCell ref="AT42:AZ42"/>
    <mergeCell ref="A43:V43"/>
    <mergeCell ref="W43:AD43"/>
    <mergeCell ref="AE47:AL47"/>
    <mergeCell ref="AM47:AS47"/>
    <mergeCell ref="AT47:AZ47"/>
    <mergeCell ref="A44:V44"/>
    <mergeCell ref="W44:AD44"/>
    <mergeCell ref="AE44:AL44"/>
    <mergeCell ref="AM44:AS44"/>
    <mergeCell ref="AT44:AZ44"/>
    <mergeCell ref="A45:V45"/>
    <mergeCell ref="W45:AD45"/>
    <mergeCell ref="AE49:AL49"/>
    <mergeCell ref="AM49:AS49"/>
    <mergeCell ref="AT49:AZ49"/>
    <mergeCell ref="A46:V46"/>
    <mergeCell ref="W46:AD46"/>
    <mergeCell ref="AE46:AL46"/>
    <mergeCell ref="AM46:AS46"/>
    <mergeCell ref="AT46:AZ46"/>
    <mergeCell ref="A47:V47"/>
    <mergeCell ref="W47:AD47"/>
    <mergeCell ref="AE51:AL51"/>
    <mergeCell ref="AM51:AS51"/>
    <mergeCell ref="AT51:AZ51"/>
    <mergeCell ref="A48:V48"/>
    <mergeCell ref="W48:AD48"/>
    <mergeCell ref="AE48:AL48"/>
    <mergeCell ref="AM48:AS48"/>
    <mergeCell ref="AT48:AZ48"/>
    <mergeCell ref="A49:V49"/>
    <mergeCell ref="W49:AD49"/>
    <mergeCell ref="AE53:AL53"/>
    <mergeCell ref="AM53:AS53"/>
    <mergeCell ref="AT53:AZ53"/>
    <mergeCell ref="A50:V50"/>
    <mergeCell ref="W50:AD50"/>
    <mergeCell ref="AE50:AL50"/>
    <mergeCell ref="AM50:AS50"/>
    <mergeCell ref="AT50:AZ50"/>
    <mergeCell ref="A51:V51"/>
    <mergeCell ref="W51:AD51"/>
    <mergeCell ref="AE55:AL55"/>
    <mergeCell ref="AM55:AS55"/>
    <mergeCell ref="AT55:AZ55"/>
    <mergeCell ref="A52:V52"/>
    <mergeCell ref="W52:AD52"/>
    <mergeCell ref="AE52:AL52"/>
    <mergeCell ref="AM52:AS52"/>
    <mergeCell ref="AT52:AZ52"/>
    <mergeCell ref="A53:V53"/>
    <mergeCell ref="W53:AD53"/>
    <mergeCell ref="AE57:AL57"/>
    <mergeCell ref="AM57:AS57"/>
    <mergeCell ref="AT57:AZ57"/>
    <mergeCell ref="A54:V54"/>
    <mergeCell ref="W54:AD54"/>
    <mergeCell ref="AE54:AL54"/>
    <mergeCell ref="AM54:AS54"/>
    <mergeCell ref="AT54:AZ54"/>
    <mergeCell ref="A55:V55"/>
    <mergeCell ref="W55:AD55"/>
    <mergeCell ref="AE59:AL59"/>
    <mergeCell ref="AM59:AS59"/>
    <mergeCell ref="AT59:AZ59"/>
    <mergeCell ref="A56:V56"/>
    <mergeCell ref="W56:AD56"/>
    <mergeCell ref="AE56:AL56"/>
    <mergeCell ref="AM56:AS56"/>
    <mergeCell ref="AT56:AZ56"/>
    <mergeCell ref="A57:V57"/>
    <mergeCell ref="W57:AD57"/>
    <mergeCell ref="A61:V61"/>
    <mergeCell ref="AM61:AS61"/>
    <mergeCell ref="AT61:AZ61"/>
    <mergeCell ref="A58:V58"/>
    <mergeCell ref="W58:AD58"/>
    <mergeCell ref="AE58:AL58"/>
    <mergeCell ref="AM58:AS58"/>
    <mergeCell ref="AT58:AZ58"/>
    <mergeCell ref="A59:V59"/>
    <mergeCell ref="W59:AD59"/>
    <mergeCell ref="AE61:AL61"/>
    <mergeCell ref="W63:AD63"/>
    <mergeCell ref="AE63:AL63"/>
    <mergeCell ref="AM63:AS63"/>
    <mergeCell ref="AT63:AZ63"/>
    <mergeCell ref="A60:V60"/>
    <mergeCell ref="W60:AD60"/>
    <mergeCell ref="AE60:AL60"/>
    <mergeCell ref="AM60:AS60"/>
    <mergeCell ref="AT60:AZ60"/>
    <mergeCell ref="A1:AZ1"/>
    <mergeCell ref="A2:AZ2"/>
    <mergeCell ref="AE5:AL6"/>
    <mergeCell ref="AM5:AZ5"/>
    <mergeCell ref="A62:V62"/>
    <mergeCell ref="W62:AD62"/>
    <mergeCell ref="AE62:AL62"/>
    <mergeCell ref="AM62:AS62"/>
    <mergeCell ref="AT62:AZ62"/>
    <mergeCell ref="W61:AD61"/>
    <mergeCell ref="AE65:AL65"/>
    <mergeCell ref="AM65:AS65"/>
    <mergeCell ref="AT65:AZ65"/>
    <mergeCell ref="A64:V64"/>
    <mergeCell ref="W64:AD64"/>
    <mergeCell ref="AE64:AL64"/>
    <mergeCell ref="AM64:AS64"/>
    <mergeCell ref="AT64:AZ64"/>
    <mergeCell ref="A67:V67"/>
    <mergeCell ref="W67:AD67"/>
    <mergeCell ref="AE67:AL67"/>
    <mergeCell ref="AM67:AS67"/>
    <mergeCell ref="A63:V63"/>
    <mergeCell ref="A5:V6"/>
    <mergeCell ref="W5:AD6"/>
    <mergeCell ref="AM6:AS6"/>
    <mergeCell ref="A65:V65"/>
    <mergeCell ref="W65:AD65"/>
    <mergeCell ref="A3:AZ3"/>
    <mergeCell ref="A20:V20"/>
    <mergeCell ref="W20:AD20"/>
    <mergeCell ref="AE20:AL20"/>
    <mergeCell ref="AM20:AS20"/>
    <mergeCell ref="AT20:AZ20"/>
    <mergeCell ref="AT6:AZ6"/>
    <mergeCell ref="AE17:AL17"/>
    <mergeCell ref="AM17:AS17"/>
    <mergeCell ref="AT17:AZ17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9"/>
  <sheetViews>
    <sheetView tabSelected="1" zoomScalePageLayoutView="0" workbookViewId="0" topLeftCell="A1">
      <selection activeCell="A5" sqref="A5:V6"/>
    </sheetView>
  </sheetViews>
  <sheetFormatPr defaultColWidth="1.75390625" defaultRowHeight="12.75"/>
  <cols>
    <col min="1" max="16384" width="1.75390625" style="1" customWidth="1"/>
  </cols>
  <sheetData>
    <row r="1" spans="1:52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</row>
    <row r="2" spans="1:52" ht="12.75">
      <c r="A2" s="13" t="s">
        <v>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1:52" ht="12.75">
      <c r="A3" s="13" t="s">
        <v>170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52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79" t="s">
        <v>181</v>
      </c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55" t="s">
        <v>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7"/>
      <c r="W5" s="55" t="s">
        <v>19</v>
      </c>
      <c r="X5" s="56"/>
      <c r="Y5" s="56"/>
      <c r="Z5" s="56"/>
      <c r="AA5" s="56"/>
      <c r="AB5" s="56"/>
      <c r="AC5" s="56"/>
      <c r="AD5" s="57"/>
      <c r="AE5" s="55" t="s">
        <v>10</v>
      </c>
      <c r="AF5" s="56"/>
      <c r="AG5" s="56"/>
      <c r="AH5" s="56"/>
      <c r="AI5" s="56"/>
      <c r="AJ5" s="56"/>
      <c r="AK5" s="56"/>
      <c r="AL5" s="57"/>
      <c r="AM5" s="35" t="s">
        <v>11</v>
      </c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</row>
    <row r="6" spans="1:52" ht="114" customHeight="1">
      <c r="A6" s="5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9"/>
      <c r="W6" s="58"/>
      <c r="X6" s="54"/>
      <c r="Y6" s="54"/>
      <c r="Z6" s="54"/>
      <c r="AA6" s="54"/>
      <c r="AB6" s="54"/>
      <c r="AC6" s="54"/>
      <c r="AD6" s="59"/>
      <c r="AE6" s="58"/>
      <c r="AF6" s="54"/>
      <c r="AG6" s="54"/>
      <c r="AH6" s="54"/>
      <c r="AI6" s="54"/>
      <c r="AJ6" s="54"/>
      <c r="AK6" s="54"/>
      <c r="AL6" s="59"/>
      <c r="AM6" s="35" t="s">
        <v>157</v>
      </c>
      <c r="AN6" s="35"/>
      <c r="AO6" s="35"/>
      <c r="AP6" s="35"/>
      <c r="AQ6" s="35"/>
      <c r="AR6" s="35"/>
      <c r="AS6" s="35"/>
      <c r="AT6" s="35" t="s">
        <v>88</v>
      </c>
      <c r="AU6" s="35"/>
      <c r="AV6" s="35"/>
      <c r="AW6" s="35"/>
      <c r="AX6" s="35"/>
      <c r="AY6" s="35"/>
      <c r="AZ6" s="35"/>
    </row>
    <row r="7" spans="1:52" ht="24.75" customHeight="1">
      <c r="A7" s="29" t="s">
        <v>57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1"/>
      <c r="W7" s="25" t="s">
        <v>12</v>
      </c>
      <c r="X7" s="25"/>
      <c r="Y7" s="25"/>
      <c r="Z7" s="25"/>
      <c r="AA7" s="25"/>
      <c r="AB7" s="25"/>
      <c r="AC7" s="25"/>
      <c r="AD7" s="25"/>
      <c r="AE7" s="22">
        <v>480637.11</v>
      </c>
      <c r="AF7" s="23"/>
      <c r="AG7" s="23"/>
      <c r="AH7" s="23"/>
      <c r="AI7" s="23"/>
      <c r="AJ7" s="23"/>
      <c r="AK7" s="23"/>
      <c r="AL7" s="24"/>
      <c r="AM7" s="22"/>
      <c r="AN7" s="23"/>
      <c r="AO7" s="23"/>
      <c r="AP7" s="23"/>
      <c r="AQ7" s="23"/>
      <c r="AR7" s="23"/>
      <c r="AS7" s="23"/>
      <c r="AT7" s="33">
        <f>AE7</f>
        <v>480637.11</v>
      </c>
      <c r="AU7" s="33"/>
      <c r="AV7" s="33"/>
      <c r="AW7" s="33"/>
      <c r="AX7" s="33"/>
      <c r="AY7" s="33"/>
      <c r="AZ7" s="33"/>
    </row>
    <row r="8" spans="1:52" ht="12.75">
      <c r="A8" s="38" t="s">
        <v>141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0"/>
      <c r="W8" s="25" t="s">
        <v>12</v>
      </c>
      <c r="X8" s="25"/>
      <c r="Y8" s="25"/>
      <c r="Z8" s="25"/>
      <c r="AA8" s="25"/>
      <c r="AB8" s="25"/>
      <c r="AC8" s="25"/>
      <c r="AD8" s="25"/>
      <c r="AE8" s="22">
        <f>AE15+AE16+AE17</f>
        <v>1500000</v>
      </c>
      <c r="AF8" s="23"/>
      <c r="AG8" s="23"/>
      <c r="AH8" s="23"/>
      <c r="AI8" s="23"/>
      <c r="AJ8" s="23"/>
      <c r="AK8" s="23"/>
      <c r="AL8" s="24"/>
      <c r="AM8" s="22">
        <f>SUM(AM15+AM16+AM17+AM18)</f>
        <v>0</v>
      </c>
      <c r="AN8" s="23"/>
      <c r="AO8" s="23"/>
      <c r="AP8" s="23"/>
      <c r="AQ8" s="23"/>
      <c r="AR8" s="23"/>
      <c r="AS8" s="23"/>
      <c r="AT8" s="33">
        <f>AE8</f>
        <v>1500000</v>
      </c>
      <c r="AU8" s="33"/>
      <c r="AV8" s="33"/>
      <c r="AW8" s="33"/>
      <c r="AX8" s="33"/>
      <c r="AY8" s="33"/>
      <c r="AZ8" s="33"/>
    </row>
    <row r="9" spans="1:52" ht="12.75">
      <c r="A9" s="29" t="s">
        <v>13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  <c r="W9" s="25" t="s">
        <v>12</v>
      </c>
      <c r="X9" s="25"/>
      <c r="Y9" s="25"/>
      <c r="Z9" s="25"/>
      <c r="AA9" s="25"/>
      <c r="AB9" s="25"/>
      <c r="AC9" s="25"/>
      <c r="AD9" s="25"/>
      <c r="AE9" s="33" t="s">
        <v>12</v>
      </c>
      <c r="AF9" s="33"/>
      <c r="AG9" s="33"/>
      <c r="AH9" s="33"/>
      <c r="AI9" s="33"/>
      <c r="AJ9" s="33"/>
      <c r="AK9" s="33"/>
      <c r="AL9" s="33"/>
      <c r="AM9" s="33" t="s">
        <v>12</v>
      </c>
      <c r="AN9" s="33"/>
      <c r="AO9" s="33"/>
      <c r="AP9" s="33"/>
      <c r="AQ9" s="33"/>
      <c r="AR9" s="33"/>
      <c r="AS9" s="33"/>
      <c r="AT9" s="33" t="s">
        <v>12</v>
      </c>
      <c r="AU9" s="33"/>
      <c r="AV9" s="33"/>
      <c r="AW9" s="33"/>
      <c r="AX9" s="33"/>
      <c r="AY9" s="33"/>
      <c r="AZ9" s="33"/>
    </row>
    <row r="10" spans="1:52" ht="27" customHeight="1">
      <c r="A10" s="29" t="s">
        <v>149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5" t="s">
        <v>147</v>
      </c>
      <c r="X10" s="25"/>
      <c r="Y10" s="25"/>
      <c r="Z10" s="25"/>
      <c r="AA10" s="25"/>
      <c r="AB10" s="25"/>
      <c r="AC10" s="25"/>
      <c r="AD10" s="25"/>
      <c r="AE10" s="22">
        <f>SUM(AM10:AZ10)</f>
        <v>0</v>
      </c>
      <c r="AF10" s="23"/>
      <c r="AG10" s="23"/>
      <c r="AH10" s="23"/>
      <c r="AI10" s="23"/>
      <c r="AJ10" s="23"/>
      <c r="AK10" s="23"/>
      <c r="AL10" s="24"/>
      <c r="AM10" s="22"/>
      <c r="AN10" s="23"/>
      <c r="AO10" s="23"/>
      <c r="AP10" s="23"/>
      <c r="AQ10" s="23"/>
      <c r="AR10" s="23"/>
      <c r="AS10" s="23"/>
      <c r="AT10" s="33"/>
      <c r="AU10" s="33"/>
      <c r="AV10" s="33"/>
      <c r="AW10" s="33"/>
      <c r="AX10" s="33"/>
      <c r="AY10" s="33"/>
      <c r="AZ10" s="33"/>
    </row>
    <row r="11" spans="1:52" ht="12.75">
      <c r="A11" s="29" t="s">
        <v>89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25" t="s">
        <v>147</v>
      </c>
      <c r="X11" s="25"/>
      <c r="Y11" s="25"/>
      <c r="Z11" s="25"/>
      <c r="AA11" s="25"/>
      <c r="AB11" s="25"/>
      <c r="AC11" s="25"/>
      <c r="AD11" s="25"/>
      <c r="AE11" s="22">
        <f>SUM(AM11:AZ11)</f>
        <v>0</v>
      </c>
      <c r="AF11" s="23"/>
      <c r="AG11" s="23"/>
      <c r="AH11" s="23"/>
      <c r="AI11" s="23"/>
      <c r="AJ11" s="23"/>
      <c r="AK11" s="23"/>
      <c r="AL11" s="24"/>
      <c r="AM11" s="22"/>
      <c r="AN11" s="23"/>
      <c r="AO11" s="23"/>
      <c r="AP11" s="23"/>
      <c r="AQ11" s="23"/>
      <c r="AR11" s="23"/>
      <c r="AS11" s="23"/>
      <c r="AT11" s="33"/>
      <c r="AU11" s="33"/>
      <c r="AV11" s="33"/>
      <c r="AW11" s="33"/>
      <c r="AX11" s="33"/>
      <c r="AY11" s="33"/>
      <c r="AZ11" s="33"/>
    </row>
    <row r="12" spans="1:52" ht="12.75">
      <c r="A12" s="29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  <c r="W12" s="25" t="s">
        <v>12</v>
      </c>
      <c r="X12" s="25"/>
      <c r="Y12" s="25"/>
      <c r="Z12" s="25"/>
      <c r="AA12" s="25"/>
      <c r="AB12" s="25"/>
      <c r="AC12" s="25"/>
      <c r="AD12" s="25"/>
      <c r="AE12" s="33" t="s">
        <v>12</v>
      </c>
      <c r="AF12" s="33"/>
      <c r="AG12" s="33"/>
      <c r="AH12" s="33"/>
      <c r="AI12" s="33"/>
      <c r="AJ12" s="33"/>
      <c r="AK12" s="33"/>
      <c r="AL12" s="33"/>
      <c r="AM12" s="33" t="s">
        <v>12</v>
      </c>
      <c r="AN12" s="33"/>
      <c r="AO12" s="33"/>
      <c r="AP12" s="33"/>
      <c r="AQ12" s="33"/>
      <c r="AR12" s="33"/>
      <c r="AS12" s="33"/>
      <c r="AT12" s="33" t="s">
        <v>12</v>
      </c>
      <c r="AU12" s="33"/>
      <c r="AV12" s="33"/>
      <c r="AW12" s="33"/>
      <c r="AX12" s="33"/>
      <c r="AY12" s="33"/>
      <c r="AZ12" s="33"/>
    </row>
    <row r="13" spans="1:52" ht="12.75">
      <c r="A13" s="29" t="s">
        <v>90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25" t="s">
        <v>12</v>
      </c>
      <c r="X13" s="25"/>
      <c r="Y13" s="25"/>
      <c r="Z13" s="25"/>
      <c r="AA13" s="25"/>
      <c r="AB13" s="25"/>
      <c r="AC13" s="25"/>
      <c r="AD13" s="25"/>
      <c r="AE13" s="22"/>
      <c r="AF13" s="23"/>
      <c r="AG13" s="23"/>
      <c r="AH13" s="23"/>
      <c r="AI13" s="23"/>
      <c r="AJ13" s="23"/>
      <c r="AK13" s="23"/>
      <c r="AL13" s="24"/>
      <c r="AM13" s="22"/>
      <c r="AN13" s="23"/>
      <c r="AO13" s="23"/>
      <c r="AP13" s="23"/>
      <c r="AQ13" s="23"/>
      <c r="AR13" s="23"/>
      <c r="AS13" s="23"/>
      <c r="AT13" s="33"/>
      <c r="AU13" s="33"/>
      <c r="AV13" s="33"/>
      <c r="AW13" s="33"/>
      <c r="AX13" s="33"/>
      <c r="AY13" s="33"/>
      <c r="AZ13" s="33"/>
    </row>
    <row r="14" spans="1:52" ht="12.75">
      <c r="A14" s="29" t="s">
        <v>90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1"/>
      <c r="W14" s="25" t="s">
        <v>12</v>
      </c>
      <c r="X14" s="25"/>
      <c r="Y14" s="25"/>
      <c r="Z14" s="25"/>
      <c r="AA14" s="25"/>
      <c r="AB14" s="25"/>
      <c r="AC14" s="25"/>
      <c r="AD14" s="25"/>
      <c r="AE14" s="22"/>
      <c r="AF14" s="23"/>
      <c r="AG14" s="23"/>
      <c r="AH14" s="23"/>
      <c r="AI14" s="23"/>
      <c r="AJ14" s="23"/>
      <c r="AK14" s="23"/>
      <c r="AL14" s="24"/>
      <c r="AM14" s="22"/>
      <c r="AN14" s="23"/>
      <c r="AO14" s="23"/>
      <c r="AP14" s="23"/>
      <c r="AQ14" s="23"/>
      <c r="AR14" s="23"/>
      <c r="AS14" s="23"/>
      <c r="AT14" s="33"/>
      <c r="AU14" s="33"/>
      <c r="AV14" s="33"/>
      <c r="AW14" s="33"/>
      <c r="AX14" s="33"/>
      <c r="AY14" s="33"/>
      <c r="AZ14" s="33"/>
    </row>
    <row r="15" spans="1:52" ht="30.75" customHeight="1">
      <c r="A15" s="29" t="s">
        <v>145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1"/>
      <c r="W15" s="25" t="s">
        <v>146</v>
      </c>
      <c r="X15" s="25"/>
      <c r="Y15" s="25"/>
      <c r="Z15" s="25"/>
      <c r="AA15" s="25"/>
      <c r="AB15" s="25"/>
      <c r="AC15" s="25"/>
      <c r="AD15" s="25"/>
      <c r="AE15" s="22">
        <v>50000</v>
      </c>
      <c r="AF15" s="23"/>
      <c r="AG15" s="23"/>
      <c r="AH15" s="23"/>
      <c r="AI15" s="23"/>
      <c r="AJ15" s="23"/>
      <c r="AK15" s="23"/>
      <c r="AL15" s="24"/>
      <c r="AM15" s="22"/>
      <c r="AN15" s="23"/>
      <c r="AO15" s="23"/>
      <c r="AP15" s="23"/>
      <c r="AQ15" s="23"/>
      <c r="AR15" s="23"/>
      <c r="AS15" s="23"/>
      <c r="AT15" s="33">
        <f>AE15</f>
        <v>50000</v>
      </c>
      <c r="AU15" s="33"/>
      <c r="AV15" s="33"/>
      <c r="AW15" s="33"/>
      <c r="AX15" s="33"/>
      <c r="AY15" s="33"/>
      <c r="AZ15" s="33"/>
    </row>
    <row r="16" spans="1:52" ht="69.75" customHeight="1">
      <c r="A16" s="29" t="s">
        <v>143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1"/>
      <c r="W16" s="25" t="s">
        <v>144</v>
      </c>
      <c r="X16" s="25"/>
      <c r="Y16" s="25"/>
      <c r="Z16" s="25"/>
      <c r="AA16" s="25"/>
      <c r="AB16" s="25"/>
      <c r="AC16" s="25"/>
      <c r="AD16" s="25"/>
      <c r="AE16" s="22">
        <v>1450000</v>
      </c>
      <c r="AF16" s="23"/>
      <c r="AG16" s="23"/>
      <c r="AH16" s="23"/>
      <c r="AI16" s="23"/>
      <c r="AJ16" s="23"/>
      <c r="AK16" s="23"/>
      <c r="AL16" s="24"/>
      <c r="AM16" s="22"/>
      <c r="AN16" s="23"/>
      <c r="AO16" s="23"/>
      <c r="AP16" s="23"/>
      <c r="AQ16" s="23"/>
      <c r="AR16" s="23"/>
      <c r="AS16" s="23"/>
      <c r="AT16" s="33">
        <f>AE16</f>
        <v>1450000</v>
      </c>
      <c r="AU16" s="33"/>
      <c r="AV16" s="33"/>
      <c r="AW16" s="33"/>
      <c r="AX16" s="33"/>
      <c r="AY16" s="33"/>
      <c r="AZ16" s="33"/>
    </row>
    <row r="17" spans="1:52" ht="27.75" customHeight="1">
      <c r="A17" s="29" t="s">
        <v>174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25" t="s">
        <v>173</v>
      </c>
      <c r="X17" s="25"/>
      <c r="Y17" s="25"/>
      <c r="Z17" s="25"/>
      <c r="AA17" s="25"/>
      <c r="AB17" s="25"/>
      <c r="AC17" s="25"/>
      <c r="AD17" s="25"/>
      <c r="AE17" s="22"/>
      <c r="AF17" s="23"/>
      <c r="AG17" s="23"/>
      <c r="AH17" s="23"/>
      <c r="AI17" s="23"/>
      <c r="AJ17" s="23"/>
      <c r="AK17" s="23"/>
      <c r="AL17" s="24"/>
      <c r="AM17" s="22"/>
      <c r="AN17" s="23"/>
      <c r="AO17" s="23"/>
      <c r="AP17" s="23"/>
      <c r="AQ17" s="23"/>
      <c r="AR17" s="23"/>
      <c r="AS17" s="23"/>
      <c r="AT17" s="33"/>
      <c r="AU17" s="33"/>
      <c r="AV17" s="33"/>
      <c r="AW17" s="33"/>
      <c r="AX17" s="33"/>
      <c r="AY17" s="33"/>
      <c r="AZ17" s="33"/>
    </row>
    <row r="18" spans="1:52" ht="27.75" customHeight="1">
      <c r="A18" s="29" t="s">
        <v>153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1"/>
      <c r="W18" s="25" t="s">
        <v>12</v>
      </c>
      <c r="X18" s="25"/>
      <c r="Y18" s="25"/>
      <c r="Z18" s="25"/>
      <c r="AA18" s="25"/>
      <c r="AB18" s="25"/>
      <c r="AC18" s="25"/>
      <c r="AD18" s="25"/>
      <c r="AE18" s="22">
        <f>SUM(AM18:AZ18)</f>
        <v>0</v>
      </c>
      <c r="AF18" s="23"/>
      <c r="AG18" s="23"/>
      <c r="AH18" s="23"/>
      <c r="AI18" s="23"/>
      <c r="AJ18" s="23"/>
      <c r="AK18" s="23"/>
      <c r="AL18" s="24"/>
      <c r="AM18" s="22"/>
      <c r="AN18" s="23"/>
      <c r="AO18" s="23"/>
      <c r="AP18" s="23"/>
      <c r="AQ18" s="23"/>
      <c r="AR18" s="23"/>
      <c r="AS18" s="23"/>
      <c r="AT18" s="33"/>
      <c r="AU18" s="33"/>
      <c r="AV18" s="33"/>
      <c r="AW18" s="33"/>
      <c r="AX18" s="33"/>
      <c r="AY18" s="33"/>
      <c r="AZ18" s="33"/>
    </row>
    <row r="19" spans="1:52" ht="12.75">
      <c r="A19" s="29" t="s">
        <v>90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25"/>
      <c r="X19" s="25"/>
      <c r="Y19" s="25"/>
      <c r="Z19" s="25"/>
      <c r="AA19" s="25"/>
      <c r="AB19" s="25"/>
      <c r="AC19" s="25"/>
      <c r="AD19" s="25"/>
      <c r="AE19" s="22"/>
      <c r="AF19" s="23"/>
      <c r="AG19" s="23"/>
      <c r="AH19" s="23"/>
      <c r="AI19" s="23"/>
      <c r="AJ19" s="23"/>
      <c r="AK19" s="23"/>
      <c r="AL19" s="24"/>
      <c r="AM19" s="22"/>
      <c r="AN19" s="23"/>
      <c r="AO19" s="23"/>
      <c r="AP19" s="23"/>
      <c r="AQ19" s="23"/>
      <c r="AR19" s="23"/>
      <c r="AS19" s="23"/>
      <c r="AT19" s="33"/>
      <c r="AU19" s="33"/>
      <c r="AV19" s="33"/>
      <c r="AW19" s="33"/>
      <c r="AX19" s="33"/>
      <c r="AY19" s="33"/>
      <c r="AZ19" s="33"/>
    </row>
    <row r="20" spans="1:52" ht="28.5" customHeight="1">
      <c r="A20" s="29" t="s">
        <v>66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1"/>
      <c r="W20" s="25" t="s">
        <v>12</v>
      </c>
      <c r="X20" s="25"/>
      <c r="Y20" s="25"/>
      <c r="Z20" s="25"/>
      <c r="AA20" s="25"/>
      <c r="AB20" s="25"/>
      <c r="AC20" s="25"/>
      <c r="AD20" s="25"/>
      <c r="AE20" s="22">
        <f>AE7+AE8-AE21</f>
        <v>0</v>
      </c>
      <c r="AF20" s="23"/>
      <c r="AG20" s="23"/>
      <c r="AH20" s="23"/>
      <c r="AI20" s="23"/>
      <c r="AJ20" s="23"/>
      <c r="AK20" s="23"/>
      <c r="AL20" s="24"/>
      <c r="AM20" s="33">
        <f>SUM(AM7+AM8-AM21)</f>
        <v>0</v>
      </c>
      <c r="AN20" s="33"/>
      <c r="AO20" s="33"/>
      <c r="AP20" s="33"/>
      <c r="AQ20" s="33"/>
      <c r="AR20" s="33"/>
      <c r="AS20" s="33"/>
      <c r="AT20" s="33">
        <f>SUM(AT7+AT8-AT21)</f>
        <v>0</v>
      </c>
      <c r="AU20" s="33"/>
      <c r="AV20" s="33"/>
      <c r="AW20" s="33"/>
      <c r="AX20" s="33"/>
      <c r="AY20" s="33"/>
      <c r="AZ20" s="33"/>
    </row>
    <row r="21" spans="1:52" ht="12.75">
      <c r="A21" s="38" t="s">
        <v>142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21">
        <v>900</v>
      </c>
      <c r="X21" s="21"/>
      <c r="Y21" s="21"/>
      <c r="Z21" s="21"/>
      <c r="AA21" s="21"/>
      <c r="AB21" s="21"/>
      <c r="AC21" s="21"/>
      <c r="AD21" s="21"/>
      <c r="AE21" s="66">
        <f>AE23+AE28+AE44+AE47+AE51+AE52</f>
        <v>1980637.1099999999</v>
      </c>
      <c r="AF21" s="66"/>
      <c r="AG21" s="66"/>
      <c r="AH21" s="66"/>
      <c r="AI21" s="66"/>
      <c r="AJ21" s="66"/>
      <c r="AK21" s="66"/>
      <c r="AL21" s="66"/>
      <c r="AM21" s="66">
        <f>AM23+AM28+AM44+AM47+AM51+AM52</f>
        <v>0</v>
      </c>
      <c r="AN21" s="66"/>
      <c r="AO21" s="66"/>
      <c r="AP21" s="66"/>
      <c r="AQ21" s="66"/>
      <c r="AR21" s="66"/>
      <c r="AS21" s="66"/>
      <c r="AT21" s="66">
        <f>AT23+AT28+AT44+AT47+AT51+AT52</f>
        <v>1980637.1099999999</v>
      </c>
      <c r="AU21" s="66"/>
      <c r="AV21" s="66"/>
      <c r="AW21" s="66"/>
      <c r="AX21" s="66"/>
      <c r="AY21" s="66"/>
      <c r="AZ21" s="66"/>
    </row>
    <row r="22" spans="1:52" ht="30" customHeight="1">
      <c r="A22" s="29" t="s">
        <v>13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1"/>
      <c r="W22" s="25"/>
      <c r="X22" s="25"/>
      <c r="Y22" s="25"/>
      <c r="Z22" s="25"/>
      <c r="AA22" s="25"/>
      <c r="AB22" s="25"/>
      <c r="AC22" s="25"/>
      <c r="AD22" s="25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ht="30" customHeight="1">
      <c r="A23" s="29" t="s">
        <v>67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1"/>
      <c r="W23" s="21">
        <v>210</v>
      </c>
      <c r="X23" s="21"/>
      <c r="Y23" s="21"/>
      <c r="Z23" s="21"/>
      <c r="AA23" s="21"/>
      <c r="AB23" s="21"/>
      <c r="AC23" s="21"/>
      <c r="AD23" s="21"/>
      <c r="AE23" s="33">
        <f>AE27+AE26+AE25</f>
        <v>1041600</v>
      </c>
      <c r="AF23" s="33"/>
      <c r="AG23" s="33"/>
      <c r="AH23" s="33"/>
      <c r="AI23" s="33"/>
      <c r="AJ23" s="33"/>
      <c r="AK23" s="33"/>
      <c r="AL23" s="33"/>
      <c r="AM23" s="33">
        <f>AM25+AM26+AM27</f>
        <v>0</v>
      </c>
      <c r="AN23" s="33"/>
      <c r="AO23" s="33"/>
      <c r="AP23" s="33"/>
      <c r="AQ23" s="33"/>
      <c r="AR23" s="33"/>
      <c r="AS23" s="33"/>
      <c r="AT23" s="33">
        <f>AE23</f>
        <v>1041600</v>
      </c>
      <c r="AU23" s="33"/>
      <c r="AV23" s="33"/>
      <c r="AW23" s="33"/>
      <c r="AX23" s="33"/>
      <c r="AY23" s="33"/>
      <c r="AZ23" s="33"/>
    </row>
    <row r="24" spans="1:52" ht="30" customHeight="1">
      <c r="A24" s="29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1"/>
      <c r="W24" s="25"/>
      <c r="X24" s="25"/>
      <c r="Y24" s="25"/>
      <c r="Z24" s="25"/>
      <c r="AA24" s="25"/>
      <c r="AB24" s="25"/>
      <c r="AC24" s="25"/>
      <c r="AD24" s="25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1:52" ht="30" customHeight="1">
      <c r="A25" s="29" t="s">
        <v>68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1"/>
      <c r="W25" s="25">
        <v>211</v>
      </c>
      <c r="X25" s="25"/>
      <c r="Y25" s="25"/>
      <c r="Z25" s="25"/>
      <c r="AA25" s="25"/>
      <c r="AB25" s="25"/>
      <c r="AC25" s="25"/>
      <c r="AD25" s="25"/>
      <c r="AE25" s="33">
        <v>800000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>
        <f>AE25</f>
        <v>800000</v>
      </c>
      <c r="AU25" s="33"/>
      <c r="AV25" s="33"/>
      <c r="AW25" s="33"/>
      <c r="AX25" s="33"/>
      <c r="AY25" s="33"/>
      <c r="AZ25" s="33"/>
    </row>
    <row r="26" spans="1:52" ht="30" customHeight="1">
      <c r="A26" s="29" t="s">
        <v>69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1"/>
      <c r="W26" s="25">
        <v>212</v>
      </c>
      <c r="X26" s="25"/>
      <c r="Y26" s="25"/>
      <c r="Z26" s="25"/>
      <c r="AA26" s="25"/>
      <c r="AB26" s="25"/>
      <c r="AC26" s="25"/>
      <c r="AD26" s="25"/>
      <c r="AE26" s="33">
        <f>SUM(AM26:AZ26)</f>
        <v>0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ht="30" customHeight="1">
      <c r="A27" s="29" t="s">
        <v>70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1"/>
      <c r="W27" s="25">
        <v>213</v>
      </c>
      <c r="X27" s="25"/>
      <c r="Y27" s="25"/>
      <c r="Z27" s="25"/>
      <c r="AA27" s="25"/>
      <c r="AB27" s="25"/>
      <c r="AC27" s="25"/>
      <c r="AD27" s="25"/>
      <c r="AE27" s="33">
        <v>241600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>
        <f>AE27</f>
        <v>241600</v>
      </c>
      <c r="AU27" s="33"/>
      <c r="AV27" s="33"/>
      <c r="AW27" s="33"/>
      <c r="AX27" s="33"/>
      <c r="AY27" s="33"/>
      <c r="AZ27" s="33"/>
    </row>
    <row r="28" spans="1:52" ht="30" customHeight="1">
      <c r="A28" s="29" t="s">
        <v>87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1"/>
      <c r="W28" s="21">
        <v>220</v>
      </c>
      <c r="X28" s="21"/>
      <c r="Y28" s="21"/>
      <c r="Z28" s="21"/>
      <c r="AA28" s="21"/>
      <c r="AB28" s="21"/>
      <c r="AC28" s="21"/>
      <c r="AD28" s="21"/>
      <c r="AE28" s="33">
        <f>AE30+AE31+AE32+AE37+AE38+AE43</f>
        <v>170000</v>
      </c>
      <c r="AF28" s="33"/>
      <c r="AG28" s="33"/>
      <c r="AH28" s="33"/>
      <c r="AI28" s="33"/>
      <c r="AJ28" s="33"/>
      <c r="AK28" s="33"/>
      <c r="AL28" s="33"/>
      <c r="AM28" s="33">
        <f>AM30+AM31+AM32+AM37+AM38+AM43</f>
        <v>0</v>
      </c>
      <c r="AN28" s="33"/>
      <c r="AO28" s="33"/>
      <c r="AP28" s="33"/>
      <c r="AQ28" s="33"/>
      <c r="AR28" s="33"/>
      <c r="AS28" s="33"/>
      <c r="AT28" s="33">
        <f>AE28</f>
        <v>170000</v>
      </c>
      <c r="AU28" s="33"/>
      <c r="AV28" s="33"/>
      <c r="AW28" s="33"/>
      <c r="AX28" s="33"/>
      <c r="AY28" s="33"/>
      <c r="AZ28" s="33"/>
    </row>
    <row r="29" spans="1:52" ht="30" customHeight="1">
      <c r="A29" s="29" t="s">
        <v>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25"/>
      <c r="X29" s="25"/>
      <c r="Y29" s="25"/>
      <c r="Z29" s="25"/>
      <c r="AA29" s="25"/>
      <c r="AB29" s="25"/>
      <c r="AC29" s="25"/>
      <c r="AD29" s="25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1:52" ht="30" customHeight="1">
      <c r="A30" s="29" t="s">
        <v>71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1"/>
      <c r="W30" s="25">
        <v>221</v>
      </c>
      <c r="X30" s="25"/>
      <c r="Y30" s="25"/>
      <c r="Z30" s="25"/>
      <c r="AA30" s="25"/>
      <c r="AB30" s="25"/>
      <c r="AC30" s="25"/>
      <c r="AD30" s="25"/>
      <c r="AE30" s="33">
        <f>SUM(AM30:AZ30)</f>
        <v>0</v>
      </c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2" ht="30" customHeight="1">
      <c r="A31" s="29" t="s">
        <v>72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25">
        <v>222</v>
      </c>
      <c r="X31" s="25"/>
      <c r="Y31" s="25"/>
      <c r="Z31" s="25"/>
      <c r="AA31" s="25"/>
      <c r="AB31" s="25"/>
      <c r="AC31" s="25"/>
      <c r="AD31" s="25"/>
      <c r="AE31" s="33">
        <v>50000</v>
      </c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>
        <f>AE31</f>
        <v>50000</v>
      </c>
      <c r="AU31" s="33"/>
      <c r="AV31" s="33"/>
      <c r="AW31" s="33"/>
      <c r="AX31" s="33"/>
      <c r="AY31" s="33"/>
      <c r="AZ31" s="33"/>
    </row>
    <row r="32" spans="1:52" ht="30" customHeight="1">
      <c r="A32" s="29" t="s">
        <v>73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25">
        <v>223</v>
      </c>
      <c r="X32" s="25"/>
      <c r="Y32" s="25"/>
      <c r="Z32" s="25"/>
      <c r="AA32" s="25"/>
      <c r="AB32" s="25"/>
      <c r="AC32" s="25"/>
      <c r="AD32" s="25"/>
      <c r="AE32" s="33">
        <f>SUM(AM32:AZ32)</f>
        <v>0</v>
      </c>
      <c r="AF32" s="33"/>
      <c r="AG32" s="33"/>
      <c r="AH32" s="33"/>
      <c r="AI32" s="33"/>
      <c r="AJ32" s="33"/>
      <c r="AK32" s="33"/>
      <c r="AL32" s="33"/>
      <c r="AM32" s="33">
        <f>AM34+AM35+AM36</f>
        <v>0</v>
      </c>
      <c r="AN32" s="33"/>
      <c r="AO32" s="33"/>
      <c r="AP32" s="33"/>
      <c r="AQ32" s="33"/>
      <c r="AR32" s="33"/>
      <c r="AS32" s="33"/>
      <c r="AT32" s="33">
        <f>AT34+AT35+AT36</f>
        <v>0</v>
      </c>
      <c r="AU32" s="33"/>
      <c r="AV32" s="33"/>
      <c r="AW32" s="33"/>
      <c r="AX32" s="33"/>
      <c r="AY32" s="33"/>
      <c r="AZ32" s="33"/>
    </row>
    <row r="33" spans="1:52" ht="30" customHeight="1">
      <c r="A33" s="29" t="s">
        <v>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  <c r="W33" s="25"/>
      <c r="X33" s="25"/>
      <c r="Y33" s="25"/>
      <c r="Z33" s="25"/>
      <c r="AA33" s="25"/>
      <c r="AB33" s="25"/>
      <c r="AC33" s="25"/>
      <c r="AD33" s="25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</row>
    <row r="34" spans="1:52" ht="30" customHeight="1">
      <c r="A34" s="29" t="s">
        <v>98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25" t="s">
        <v>95</v>
      </c>
      <c r="X34" s="25"/>
      <c r="Y34" s="25"/>
      <c r="Z34" s="25"/>
      <c r="AA34" s="25"/>
      <c r="AB34" s="25"/>
      <c r="AC34" s="25"/>
      <c r="AD34" s="25"/>
      <c r="AE34" s="33">
        <f>SUM(AM34:AZ34)</f>
        <v>0</v>
      </c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</row>
    <row r="35" spans="1:52" ht="30" customHeight="1">
      <c r="A35" s="29" t="s">
        <v>99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  <c r="W35" s="25" t="s">
        <v>96</v>
      </c>
      <c r="X35" s="25"/>
      <c r="Y35" s="25"/>
      <c r="Z35" s="25"/>
      <c r="AA35" s="25"/>
      <c r="AB35" s="25"/>
      <c r="AC35" s="25"/>
      <c r="AD35" s="25"/>
      <c r="AE35" s="33">
        <f>SUM(AM35:AZ35)</f>
        <v>0</v>
      </c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</row>
    <row r="36" spans="1:52" ht="30" customHeight="1">
      <c r="A36" s="29" t="s">
        <v>100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1"/>
      <c r="W36" s="25" t="s">
        <v>97</v>
      </c>
      <c r="X36" s="25"/>
      <c r="Y36" s="25"/>
      <c r="Z36" s="25"/>
      <c r="AA36" s="25"/>
      <c r="AB36" s="25"/>
      <c r="AC36" s="25"/>
      <c r="AD36" s="25"/>
      <c r="AE36" s="33">
        <f>SUM(AM36:AZ36)</f>
        <v>0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52" ht="30" customHeight="1">
      <c r="A37" s="29" t="s">
        <v>74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1"/>
      <c r="W37" s="25">
        <v>224</v>
      </c>
      <c r="X37" s="25"/>
      <c r="Y37" s="25"/>
      <c r="Z37" s="25"/>
      <c r="AA37" s="25"/>
      <c r="AB37" s="25"/>
      <c r="AC37" s="25"/>
      <c r="AD37" s="25"/>
      <c r="AE37" s="33">
        <f>SUM(AM37:AZ37)</f>
        <v>0</v>
      </c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2" ht="30" customHeight="1">
      <c r="A38" s="29" t="s">
        <v>115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  <c r="W38" s="25">
        <v>225</v>
      </c>
      <c r="X38" s="25"/>
      <c r="Y38" s="25"/>
      <c r="Z38" s="25"/>
      <c r="AA38" s="25"/>
      <c r="AB38" s="25"/>
      <c r="AC38" s="25"/>
      <c r="AD38" s="25"/>
      <c r="AE38" s="33">
        <f>AE40+AE41+AE42</f>
        <v>20000</v>
      </c>
      <c r="AF38" s="33"/>
      <c r="AG38" s="33"/>
      <c r="AH38" s="33"/>
      <c r="AI38" s="33"/>
      <c r="AJ38" s="33"/>
      <c r="AK38" s="33"/>
      <c r="AL38" s="33"/>
      <c r="AM38" s="33">
        <f>AM40+AM41+AM42</f>
        <v>0</v>
      </c>
      <c r="AN38" s="33"/>
      <c r="AO38" s="33"/>
      <c r="AP38" s="33"/>
      <c r="AQ38" s="33"/>
      <c r="AR38" s="33"/>
      <c r="AS38" s="33"/>
      <c r="AT38" s="33">
        <f>AT40+AT41+AT42</f>
        <v>20000</v>
      </c>
      <c r="AU38" s="33"/>
      <c r="AV38" s="33"/>
      <c r="AW38" s="33"/>
      <c r="AX38" s="33"/>
      <c r="AY38" s="33"/>
      <c r="AZ38" s="33"/>
    </row>
    <row r="39" spans="1:52" ht="30" customHeight="1">
      <c r="A39" s="29" t="s">
        <v>13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1"/>
      <c r="W39" s="25"/>
      <c r="X39" s="25"/>
      <c r="Y39" s="25"/>
      <c r="Z39" s="25"/>
      <c r="AA39" s="25"/>
      <c r="AB39" s="25"/>
      <c r="AC39" s="25"/>
      <c r="AD39" s="25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ht="30" customHeight="1">
      <c r="A40" s="29" t="s">
        <v>101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1"/>
      <c r="W40" s="25" t="s">
        <v>104</v>
      </c>
      <c r="X40" s="25"/>
      <c r="Y40" s="25"/>
      <c r="Z40" s="25"/>
      <c r="AA40" s="25"/>
      <c r="AB40" s="25"/>
      <c r="AC40" s="25"/>
      <c r="AD40" s="25"/>
      <c r="AE40" s="33">
        <v>20000</v>
      </c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>
        <f>AE40</f>
        <v>20000</v>
      </c>
      <c r="AU40" s="33"/>
      <c r="AV40" s="33"/>
      <c r="AW40" s="33"/>
      <c r="AX40" s="33"/>
      <c r="AY40" s="33"/>
      <c r="AZ40" s="33"/>
    </row>
    <row r="41" spans="1:52" ht="30" customHeight="1">
      <c r="A41" s="29" t="s">
        <v>102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1"/>
      <c r="W41" s="25" t="s">
        <v>105</v>
      </c>
      <c r="X41" s="25"/>
      <c r="Y41" s="25"/>
      <c r="Z41" s="25"/>
      <c r="AA41" s="25"/>
      <c r="AB41" s="25"/>
      <c r="AC41" s="25"/>
      <c r="AD41" s="25"/>
      <c r="AE41" s="33">
        <f>SUM(AM41:AZ41)</f>
        <v>0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ht="30" customHeight="1">
      <c r="A42" s="29" t="s">
        <v>103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1"/>
      <c r="W42" s="25" t="s">
        <v>106</v>
      </c>
      <c r="X42" s="25"/>
      <c r="Y42" s="25"/>
      <c r="Z42" s="25"/>
      <c r="AA42" s="25"/>
      <c r="AB42" s="25"/>
      <c r="AC42" s="25"/>
      <c r="AD42" s="25"/>
      <c r="AE42" s="33">
        <v>0</v>
      </c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30" customHeight="1">
      <c r="A43" s="29" t="s">
        <v>75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1"/>
      <c r="W43" s="25">
        <v>226</v>
      </c>
      <c r="X43" s="25"/>
      <c r="Y43" s="25"/>
      <c r="Z43" s="25"/>
      <c r="AA43" s="25"/>
      <c r="AB43" s="25"/>
      <c r="AC43" s="25"/>
      <c r="AD43" s="25"/>
      <c r="AE43" s="33">
        <v>100000</v>
      </c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>
        <f>AE43</f>
        <v>100000</v>
      </c>
      <c r="AU43" s="33"/>
      <c r="AV43" s="33"/>
      <c r="AW43" s="33"/>
      <c r="AX43" s="33"/>
      <c r="AY43" s="33"/>
      <c r="AZ43" s="33"/>
    </row>
    <row r="44" spans="1:52" ht="30" customHeight="1">
      <c r="A44" s="29" t="s">
        <v>84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1"/>
      <c r="W44" s="21">
        <v>240</v>
      </c>
      <c r="X44" s="21"/>
      <c r="Y44" s="21"/>
      <c r="Z44" s="21"/>
      <c r="AA44" s="21"/>
      <c r="AB44" s="21"/>
      <c r="AC44" s="21"/>
      <c r="AD44" s="21"/>
      <c r="AE44" s="33">
        <f>AE46</f>
        <v>0</v>
      </c>
      <c r="AF44" s="33"/>
      <c r="AG44" s="33"/>
      <c r="AH44" s="33"/>
      <c r="AI44" s="33"/>
      <c r="AJ44" s="33"/>
      <c r="AK44" s="33"/>
      <c r="AL44" s="33"/>
      <c r="AM44" s="33">
        <f>AM46</f>
        <v>0</v>
      </c>
      <c r="AN44" s="33"/>
      <c r="AO44" s="33"/>
      <c r="AP44" s="33"/>
      <c r="AQ44" s="33"/>
      <c r="AR44" s="33"/>
      <c r="AS44" s="33"/>
      <c r="AT44" s="33">
        <f>AT46</f>
        <v>0</v>
      </c>
      <c r="AU44" s="33"/>
      <c r="AV44" s="33"/>
      <c r="AW44" s="33"/>
      <c r="AX44" s="33"/>
      <c r="AY44" s="33"/>
      <c r="AZ44" s="33"/>
    </row>
    <row r="45" spans="1:52" ht="30" customHeight="1">
      <c r="A45" s="29" t="s">
        <v>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1"/>
      <c r="W45" s="25"/>
      <c r="X45" s="25"/>
      <c r="Y45" s="25"/>
      <c r="Z45" s="25"/>
      <c r="AA45" s="25"/>
      <c r="AB45" s="25"/>
      <c r="AC45" s="25"/>
      <c r="AD45" s="25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ht="30" customHeight="1">
      <c r="A46" s="29" t="s">
        <v>76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25">
        <v>241</v>
      </c>
      <c r="X46" s="25"/>
      <c r="Y46" s="25"/>
      <c r="Z46" s="25"/>
      <c r="AA46" s="25"/>
      <c r="AB46" s="25"/>
      <c r="AC46" s="25"/>
      <c r="AD46" s="25"/>
      <c r="AE46" s="33">
        <f>SUM(AM46:AZ46)</f>
        <v>0</v>
      </c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ht="30" customHeight="1">
      <c r="A47" s="29" t="s">
        <v>85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1"/>
      <c r="W47" s="21">
        <v>260</v>
      </c>
      <c r="X47" s="21"/>
      <c r="Y47" s="21"/>
      <c r="Z47" s="21"/>
      <c r="AA47" s="21"/>
      <c r="AB47" s="21"/>
      <c r="AC47" s="21"/>
      <c r="AD47" s="21"/>
      <c r="AE47" s="33">
        <f>AE49+AE50</f>
        <v>0</v>
      </c>
      <c r="AF47" s="33"/>
      <c r="AG47" s="33"/>
      <c r="AH47" s="33"/>
      <c r="AI47" s="33"/>
      <c r="AJ47" s="33"/>
      <c r="AK47" s="33"/>
      <c r="AL47" s="33"/>
      <c r="AM47" s="33">
        <f>AM49+AM50</f>
        <v>0</v>
      </c>
      <c r="AN47" s="33"/>
      <c r="AO47" s="33"/>
      <c r="AP47" s="33"/>
      <c r="AQ47" s="33"/>
      <c r="AR47" s="33"/>
      <c r="AS47" s="33"/>
      <c r="AT47" s="33">
        <f>AT49+AT50</f>
        <v>0</v>
      </c>
      <c r="AU47" s="33"/>
      <c r="AV47" s="33"/>
      <c r="AW47" s="33"/>
      <c r="AX47" s="33"/>
      <c r="AY47" s="33"/>
      <c r="AZ47" s="33"/>
    </row>
    <row r="48" spans="1:52" ht="30" customHeight="1">
      <c r="A48" s="29" t="s">
        <v>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1"/>
      <c r="W48" s="25"/>
      <c r="X48" s="25"/>
      <c r="Y48" s="25"/>
      <c r="Z48" s="25"/>
      <c r="AA48" s="25"/>
      <c r="AB48" s="25"/>
      <c r="AC48" s="25"/>
      <c r="AD48" s="25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ht="30" customHeight="1">
      <c r="A49" s="29" t="s">
        <v>77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1"/>
      <c r="W49" s="25">
        <v>262</v>
      </c>
      <c r="X49" s="25"/>
      <c r="Y49" s="25"/>
      <c r="Z49" s="25"/>
      <c r="AA49" s="25"/>
      <c r="AB49" s="25"/>
      <c r="AC49" s="25"/>
      <c r="AD49" s="25"/>
      <c r="AE49" s="33">
        <f>SUM(AM49:AZ49)</f>
        <v>0</v>
      </c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</row>
    <row r="50" spans="1:52" ht="30" customHeight="1">
      <c r="A50" s="29" t="s">
        <v>78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1"/>
      <c r="W50" s="25">
        <v>263</v>
      </c>
      <c r="X50" s="25"/>
      <c r="Y50" s="25"/>
      <c r="Z50" s="25"/>
      <c r="AA50" s="25"/>
      <c r="AB50" s="25"/>
      <c r="AC50" s="25"/>
      <c r="AD50" s="25"/>
      <c r="AE50" s="33">
        <f>SUM(AM50:AZ50)</f>
        <v>0</v>
      </c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52" ht="30" customHeight="1">
      <c r="A51" s="29" t="s">
        <v>79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1"/>
      <c r="W51" s="21">
        <v>290</v>
      </c>
      <c r="X51" s="21"/>
      <c r="Y51" s="21"/>
      <c r="Z51" s="21"/>
      <c r="AA51" s="21"/>
      <c r="AB51" s="21"/>
      <c r="AC51" s="21"/>
      <c r="AD51" s="21"/>
      <c r="AE51" s="33">
        <v>88400</v>
      </c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>
        <f>AE51</f>
        <v>88400</v>
      </c>
      <c r="AU51" s="33"/>
      <c r="AV51" s="33"/>
      <c r="AW51" s="33"/>
      <c r="AX51" s="33"/>
      <c r="AY51" s="33"/>
      <c r="AZ51" s="33"/>
    </row>
    <row r="52" spans="1:52" ht="30" customHeight="1">
      <c r="A52" s="29" t="s">
        <v>14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1"/>
      <c r="W52" s="21">
        <v>300</v>
      </c>
      <c r="X52" s="21"/>
      <c r="Y52" s="21"/>
      <c r="Z52" s="21"/>
      <c r="AA52" s="21"/>
      <c r="AB52" s="21"/>
      <c r="AC52" s="21"/>
      <c r="AD52" s="21"/>
      <c r="AE52" s="33">
        <f>AE54+AE58+AE59+AE60</f>
        <v>680637.11</v>
      </c>
      <c r="AF52" s="33"/>
      <c r="AG52" s="33"/>
      <c r="AH52" s="33"/>
      <c r="AI52" s="33"/>
      <c r="AJ52" s="33"/>
      <c r="AK52" s="33"/>
      <c r="AL52" s="33"/>
      <c r="AM52" s="33">
        <f>AM54+AM58+AM59+AM60</f>
        <v>0</v>
      </c>
      <c r="AN52" s="33"/>
      <c r="AO52" s="33"/>
      <c r="AP52" s="33"/>
      <c r="AQ52" s="33"/>
      <c r="AR52" s="33"/>
      <c r="AS52" s="33"/>
      <c r="AT52" s="33">
        <f>AE52</f>
        <v>680637.11</v>
      </c>
      <c r="AU52" s="33"/>
      <c r="AV52" s="33"/>
      <c r="AW52" s="33"/>
      <c r="AX52" s="33"/>
      <c r="AY52" s="33"/>
      <c r="AZ52" s="33"/>
    </row>
    <row r="53" spans="1:52" ht="30" customHeight="1">
      <c r="A53" s="29" t="s">
        <v>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1"/>
      <c r="W53" s="25"/>
      <c r="X53" s="25"/>
      <c r="Y53" s="25"/>
      <c r="Z53" s="25"/>
      <c r="AA53" s="25"/>
      <c r="AB53" s="25"/>
      <c r="AC53" s="25"/>
      <c r="AD53" s="25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</row>
    <row r="54" spans="1:52" ht="30" customHeight="1">
      <c r="A54" s="29" t="s">
        <v>116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1"/>
      <c r="W54" s="25">
        <v>310</v>
      </c>
      <c r="X54" s="25"/>
      <c r="Y54" s="25"/>
      <c r="Z54" s="25"/>
      <c r="AA54" s="25"/>
      <c r="AB54" s="25"/>
      <c r="AC54" s="25"/>
      <c r="AD54" s="25"/>
      <c r="AE54" s="33">
        <f>AE55+AE56+AE57+AE60</f>
        <v>480637.11</v>
      </c>
      <c r="AF54" s="33"/>
      <c r="AG54" s="33"/>
      <c r="AH54" s="33"/>
      <c r="AI54" s="33"/>
      <c r="AJ54" s="33"/>
      <c r="AK54" s="33"/>
      <c r="AL54" s="33"/>
      <c r="AM54" s="33">
        <f>AM55+AM56+AM57</f>
        <v>0</v>
      </c>
      <c r="AN54" s="33"/>
      <c r="AO54" s="33"/>
      <c r="AP54" s="33"/>
      <c r="AQ54" s="33"/>
      <c r="AR54" s="33"/>
      <c r="AS54" s="33"/>
      <c r="AT54" s="33">
        <f>AE54</f>
        <v>480637.11</v>
      </c>
      <c r="AU54" s="33"/>
      <c r="AV54" s="33"/>
      <c r="AW54" s="33"/>
      <c r="AX54" s="33"/>
      <c r="AY54" s="33"/>
      <c r="AZ54" s="33"/>
    </row>
    <row r="55" spans="1:52" ht="30" customHeight="1">
      <c r="A55" s="29" t="s">
        <v>117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1"/>
      <c r="W55" s="25" t="s">
        <v>118</v>
      </c>
      <c r="X55" s="25"/>
      <c r="Y55" s="25"/>
      <c r="Z55" s="25"/>
      <c r="AA55" s="25"/>
      <c r="AB55" s="25"/>
      <c r="AC55" s="25"/>
      <c r="AD55" s="25"/>
      <c r="AE55" s="33">
        <v>280637.11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>
        <f>AE55</f>
        <v>280637.11</v>
      </c>
      <c r="AU55" s="33"/>
      <c r="AV55" s="33"/>
      <c r="AW55" s="33"/>
      <c r="AX55" s="33"/>
      <c r="AY55" s="33"/>
      <c r="AZ55" s="33"/>
    </row>
    <row r="56" spans="1:52" ht="30" customHeight="1">
      <c r="A56" s="29" t="s">
        <v>119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1"/>
      <c r="W56" s="25" t="s">
        <v>120</v>
      </c>
      <c r="X56" s="25"/>
      <c r="Y56" s="25"/>
      <c r="Z56" s="25"/>
      <c r="AA56" s="25"/>
      <c r="AB56" s="25"/>
      <c r="AC56" s="25"/>
      <c r="AD56" s="25"/>
      <c r="AE56" s="33">
        <f>SUM(AM56:AZ56)</f>
        <v>0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</row>
    <row r="57" spans="1:52" ht="30" customHeight="1">
      <c r="A57" s="29" t="s">
        <v>121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1"/>
      <c r="W57" s="25" t="s">
        <v>122</v>
      </c>
      <c r="X57" s="25"/>
      <c r="Y57" s="25"/>
      <c r="Z57" s="25"/>
      <c r="AA57" s="25"/>
      <c r="AB57" s="25"/>
      <c r="AC57" s="25"/>
      <c r="AD57" s="25"/>
      <c r="AE57" s="33">
        <f>SUM(AM57:AZ57)</f>
        <v>0</v>
      </c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ht="30" customHeight="1">
      <c r="A58" s="29" t="s">
        <v>80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1"/>
      <c r="W58" s="25">
        <v>320</v>
      </c>
      <c r="X58" s="25"/>
      <c r="Y58" s="25"/>
      <c r="Z58" s="25"/>
      <c r="AA58" s="25"/>
      <c r="AB58" s="25"/>
      <c r="AC58" s="25"/>
      <c r="AD58" s="25"/>
      <c r="AE58" s="33">
        <f>SUM(AM58:AZ58)</f>
        <v>0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ht="30" customHeight="1">
      <c r="A59" s="29" t="s">
        <v>81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1"/>
      <c r="W59" s="25">
        <v>330</v>
      </c>
      <c r="X59" s="25"/>
      <c r="Y59" s="25"/>
      <c r="Z59" s="25"/>
      <c r="AA59" s="25"/>
      <c r="AB59" s="25"/>
      <c r="AC59" s="25"/>
      <c r="AD59" s="25"/>
      <c r="AE59" s="33">
        <f>SUM(AM59:AZ59)</f>
        <v>0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ht="30" customHeight="1">
      <c r="A60" s="29" t="s">
        <v>123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1"/>
      <c r="W60" s="25">
        <v>340</v>
      </c>
      <c r="X60" s="25"/>
      <c r="Y60" s="25"/>
      <c r="Z60" s="25"/>
      <c r="AA60" s="25"/>
      <c r="AB60" s="25"/>
      <c r="AC60" s="25"/>
      <c r="AD60" s="25"/>
      <c r="AE60" s="33">
        <v>200000</v>
      </c>
      <c r="AF60" s="33"/>
      <c r="AG60" s="33"/>
      <c r="AH60" s="33"/>
      <c r="AI60" s="33"/>
      <c r="AJ60" s="33"/>
      <c r="AK60" s="33"/>
      <c r="AL60" s="33"/>
      <c r="AM60" s="33">
        <f>AM61+AM62+AM63+AM64+AM65+AM66+AM67</f>
        <v>0</v>
      </c>
      <c r="AN60" s="33"/>
      <c r="AO60" s="33"/>
      <c r="AP60" s="33"/>
      <c r="AQ60" s="33"/>
      <c r="AR60" s="33"/>
      <c r="AS60" s="33"/>
      <c r="AT60" s="33">
        <f>AE60</f>
        <v>200000</v>
      </c>
      <c r="AU60" s="33"/>
      <c r="AV60" s="33"/>
      <c r="AW60" s="33"/>
      <c r="AX60" s="33"/>
      <c r="AY60" s="33"/>
      <c r="AZ60" s="33"/>
    </row>
    <row r="61" spans="1:52" ht="30" customHeight="1">
      <c r="A61" s="29" t="s">
        <v>124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1"/>
      <c r="W61" s="25" t="s">
        <v>125</v>
      </c>
      <c r="X61" s="25"/>
      <c r="Y61" s="25"/>
      <c r="Z61" s="25"/>
      <c r="AA61" s="25"/>
      <c r="AB61" s="25"/>
      <c r="AC61" s="25"/>
      <c r="AD61" s="25"/>
      <c r="AE61" s="33">
        <f aca="true" t="shared" si="0" ref="AE61:AE67">SUM(AM61:AZ61)</f>
        <v>0</v>
      </c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 ht="30" customHeight="1">
      <c r="A62" s="29" t="s">
        <v>126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1"/>
      <c r="W62" s="25" t="s">
        <v>127</v>
      </c>
      <c r="X62" s="25"/>
      <c r="Y62" s="25"/>
      <c r="Z62" s="25"/>
      <c r="AA62" s="25"/>
      <c r="AB62" s="25"/>
      <c r="AC62" s="25"/>
      <c r="AD62" s="25"/>
      <c r="AE62" s="33">
        <f t="shared" si="0"/>
        <v>0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ht="30" customHeight="1">
      <c r="A63" s="29" t="s">
        <v>128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1"/>
      <c r="W63" s="25" t="s">
        <v>129</v>
      </c>
      <c r="X63" s="25"/>
      <c r="Y63" s="25"/>
      <c r="Z63" s="25"/>
      <c r="AA63" s="25"/>
      <c r="AB63" s="25"/>
      <c r="AC63" s="25"/>
      <c r="AD63" s="25"/>
      <c r="AE63" s="33">
        <v>0</v>
      </c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ht="30" customHeight="1">
      <c r="A64" s="29" t="s">
        <v>130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1"/>
      <c r="W64" s="25" t="s">
        <v>131</v>
      </c>
      <c r="X64" s="25"/>
      <c r="Y64" s="25"/>
      <c r="Z64" s="25"/>
      <c r="AA64" s="25"/>
      <c r="AB64" s="25"/>
      <c r="AC64" s="25"/>
      <c r="AD64" s="25"/>
      <c r="AE64" s="33">
        <f t="shared" si="0"/>
        <v>0</v>
      </c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ht="30" customHeight="1">
      <c r="A65" s="29" t="s">
        <v>132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1"/>
      <c r="W65" s="25" t="s">
        <v>133</v>
      </c>
      <c r="X65" s="25"/>
      <c r="Y65" s="25"/>
      <c r="Z65" s="25"/>
      <c r="AA65" s="25"/>
      <c r="AB65" s="25"/>
      <c r="AC65" s="25"/>
      <c r="AD65" s="25"/>
      <c r="AE65" s="33">
        <v>200000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>
        <f>AE65</f>
        <v>200000</v>
      </c>
      <c r="AU65" s="33"/>
      <c r="AV65" s="33"/>
      <c r="AW65" s="33"/>
      <c r="AX65" s="33"/>
      <c r="AY65" s="33"/>
      <c r="AZ65" s="33"/>
    </row>
    <row r="66" spans="1:52" ht="30" customHeight="1">
      <c r="A66" s="29" t="s">
        <v>134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1"/>
      <c r="W66" s="25" t="s">
        <v>135</v>
      </c>
      <c r="X66" s="25"/>
      <c r="Y66" s="25"/>
      <c r="Z66" s="25"/>
      <c r="AA66" s="25"/>
      <c r="AB66" s="25"/>
      <c r="AC66" s="25"/>
      <c r="AD66" s="25"/>
      <c r="AE66" s="33">
        <f t="shared" si="0"/>
        <v>0</v>
      </c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ht="30" customHeight="1">
      <c r="A67" s="29" t="s">
        <v>136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1"/>
      <c r="W67" s="25" t="s">
        <v>137</v>
      </c>
      <c r="X67" s="25"/>
      <c r="Y67" s="25"/>
      <c r="Z67" s="25"/>
      <c r="AA67" s="25"/>
      <c r="AB67" s="25"/>
      <c r="AC67" s="25"/>
      <c r="AD67" s="25"/>
      <c r="AE67" s="33">
        <f t="shared" si="0"/>
        <v>0</v>
      </c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ht="30" customHeight="1">
      <c r="A68" s="29" t="s">
        <v>58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1"/>
      <c r="W68" s="25">
        <v>500</v>
      </c>
      <c r="X68" s="25"/>
      <c r="Y68" s="25"/>
      <c r="Z68" s="25"/>
      <c r="AA68" s="25"/>
      <c r="AB68" s="25"/>
      <c r="AC68" s="25"/>
      <c r="AD68" s="25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ht="30" customHeight="1">
      <c r="A69" s="29" t="s">
        <v>59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1"/>
      <c r="W69" s="16" t="s">
        <v>12</v>
      </c>
      <c r="X69" s="17"/>
      <c r="Y69" s="17"/>
      <c r="Z69" s="17"/>
      <c r="AA69" s="17"/>
      <c r="AB69" s="17"/>
      <c r="AC69" s="17"/>
      <c r="AD69" s="18"/>
      <c r="AE69" s="22"/>
      <c r="AF69" s="23"/>
      <c r="AG69" s="23"/>
      <c r="AH69" s="23"/>
      <c r="AI69" s="23"/>
      <c r="AJ69" s="23"/>
      <c r="AK69" s="23"/>
      <c r="AL69" s="24"/>
      <c r="AM69" s="22"/>
      <c r="AN69" s="23"/>
      <c r="AO69" s="23"/>
      <c r="AP69" s="23"/>
      <c r="AQ69" s="23"/>
      <c r="AR69" s="23"/>
      <c r="AS69" s="23"/>
      <c r="AT69" s="22"/>
      <c r="AU69" s="23"/>
      <c r="AV69" s="23"/>
      <c r="AW69" s="23"/>
      <c r="AX69" s="23"/>
      <c r="AY69" s="23"/>
      <c r="AZ69" s="24"/>
    </row>
    <row r="70" spans="1:5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</row>
    <row r="71" spans="1:52" ht="44.25" customHeight="1">
      <c r="A71" s="19" t="s">
        <v>108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3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</row>
    <row r="72" spans="1:5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78" t="s">
        <v>0</v>
      </c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N72" s="78" t="s">
        <v>1</v>
      </c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</row>
    <row r="73" spans="1:52" ht="28.5" customHeight="1">
      <c r="A73" s="19" t="s">
        <v>107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3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78" t="s">
        <v>0</v>
      </c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N74" s="78" t="s">
        <v>1</v>
      </c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</row>
    <row r="75" spans="1:52" ht="12.75">
      <c r="A75" s="19" t="s">
        <v>171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</row>
    <row r="76" spans="1:5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</row>
    <row r="77" spans="1:5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</row>
    <row r="78" spans="1:5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</row>
    <row r="79" spans="1:52" ht="23.25" customHeight="1">
      <c r="A79" s="2" t="s">
        <v>15</v>
      </c>
      <c r="B79" s="52"/>
      <c r="C79" s="52"/>
      <c r="D79" s="1" t="s">
        <v>15</v>
      </c>
      <c r="E79" s="52"/>
      <c r="F79" s="52"/>
      <c r="G79" s="52"/>
      <c r="H79" s="52"/>
      <c r="I79" s="52"/>
      <c r="J79" s="52"/>
      <c r="K79" s="52"/>
      <c r="L79" s="52"/>
      <c r="M79" s="26" t="s">
        <v>18</v>
      </c>
      <c r="N79" s="26"/>
      <c r="O79" s="71"/>
      <c r="P79" s="71"/>
      <c r="Q79" s="44" t="s">
        <v>16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</row>
  </sheetData>
  <sheetProtection/>
  <mergeCells count="344">
    <mergeCell ref="A1:AZ1"/>
    <mergeCell ref="A2:AZ2"/>
    <mergeCell ref="A5:V6"/>
    <mergeCell ref="W5:AD6"/>
    <mergeCell ref="AE5:AL6"/>
    <mergeCell ref="AM5:AZ5"/>
    <mergeCell ref="AM6:AS6"/>
    <mergeCell ref="AT6:AZ6"/>
    <mergeCell ref="A3:AZ3"/>
    <mergeCell ref="U4:AH4"/>
    <mergeCell ref="A7:V7"/>
    <mergeCell ref="W7:AD7"/>
    <mergeCell ref="AE7:AL7"/>
    <mergeCell ref="AM7:AS7"/>
    <mergeCell ref="AT7:AZ7"/>
    <mergeCell ref="A8:V8"/>
    <mergeCell ref="W8:AD8"/>
    <mergeCell ref="AE8:AL8"/>
    <mergeCell ref="AM8:AS8"/>
    <mergeCell ref="AT8:AZ8"/>
    <mergeCell ref="A9:V9"/>
    <mergeCell ref="W9:AD9"/>
    <mergeCell ref="AE9:AL9"/>
    <mergeCell ref="AM9:AS9"/>
    <mergeCell ref="AT9:AZ9"/>
    <mergeCell ref="A10:V10"/>
    <mergeCell ref="W10:AD10"/>
    <mergeCell ref="AE10:AL10"/>
    <mergeCell ref="AM10:AS10"/>
    <mergeCell ref="AT10:AZ10"/>
    <mergeCell ref="A11:V11"/>
    <mergeCell ref="W11:AD11"/>
    <mergeCell ref="AE11:AL11"/>
    <mergeCell ref="AM11:AS11"/>
    <mergeCell ref="AT11:AZ11"/>
    <mergeCell ref="A12:V12"/>
    <mergeCell ref="W12:AD12"/>
    <mergeCell ref="AE12:AL12"/>
    <mergeCell ref="AM12:AS12"/>
    <mergeCell ref="AT12:AZ12"/>
    <mergeCell ref="A13:V13"/>
    <mergeCell ref="W13:AD13"/>
    <mergeCell ref="AE13:AL13"/>
    <mergeCell ref="AM13:AS13"/>
    <mergeCell ref="AT13:AZ13"/>
    <mergeCell ref="A14:V14"/>
    <mergeCell ref="W14:AD14"/>
    <mergeCell ref="AE14:AL14"/>
    <mergeCell ref="AM14:AS14"/>
    <mergeCell ref="AT14:AZ14"/>
    <mergeCell ref="AT15:AZ15"/>
    <mergeCell ref="A16:V16"/>
    <mergeCell ref="W16:AD16"/>
    <mergeCell ref="AE16:AL16"/>
    <mergeCell ref="AM16:AS16"/>
    <mergeCell ref="AT16:AZ16"/>
    <mergeCell ref="A15:V15"/>
    <mergeCell ref="W15:AD15"/>
    <mergeCell ref="AE15:AL15"/>
    <mergeCell ref="A17:V17"/>
    <mergeCell ref="W17:AD17"/>
    <mergeCell ref="AE17:AL17"/>
    <mergeCell ref="AM17:AS17"/>
    <mergeCell ref="A19:V19"/>
    <mergeCell ref="AM15:AS15"/>
    <mergeCell ref="W19:AD19"/>
    <mergeCell ref="AE19:AL19"/>
    <mergeCell ref="AM19:AS19"/>
    <mergeCell ref="AE22:AL22"/>
    <mergeCell ref="AM22:AS22"/>
    <mergeCell ref="AT22:AZ22"/>
    <mergeCell ref="A20:V20"/>
    <mergeCell ref="W20:AD20"/>
    <mergeCell ref="AE20:AL20"/>
    <mergeCell ref="AM20:AS20"/>
    <mergeCell ref="AT20:AZ20"/>
    <mergeCell ref="AE24:AL24"/>
    <mergeCell ref="AM24:AS24"/>
    <mergeCell ref="AT24:AZ24"/>
    <mergeCell ref="A21:V21"/>
    <mergeCell ref="W21:AD21"/>
    <mergeCell ref="AE21:AL21"/>
    <mergeCell ref="AM21:AS21"/>
    <mergeCell ref="AT21:AZ21"/>
    <mergeCell ref="A22:V22"/>
    <mergeCell ref="W22:AD22"/>
    <mergeCell ref="AE26:AL26"/>
    <mergeCell ref="AM26:AS26"/>
    <mergeCell ref="AT26:AZ26"/>
    <mergeCell ref="A23:V23"/>
    <mergeCell ref="W23:AD23"/>
    <mergeCell ref="AE23:AL23"/>
    <mergeCell ref="AM23:AS23"/>
    <mergeCell ref="AT23:AZ23"/>
    <mergeCell ref="A24:V24"/>
    <mergeCell ref="W24:AD24"/>
    <mergeCell ref="AE28:AL28"/>
    <mergeCell ref="AM28:AS28"/>
    <mergeCell ref="AT28:AZ28"/>
    <mergeCell ref="A25:V25"/>
    <mergeCell ref="W25:AD25"/>
    <mergeCell ref="AE25:AL25"/>
    <mergeCell ref="AM25:AS25"/>
    <mergeCell ref="AT25:AZ25"/>
    <mergeCell ref="A26:V26"/>
    <mergeCell ref="W26:AD26"/>
    <mergeCell ref="AE30:AL30"/>
    <mergeCell ref="AM30:AS30"/>
    <mergeCell ref="AT30:AZ30"/>
    <mergeCell ref="A27:V27"/>
    <mergeCell ref="W27:AD27"/>
    <mergeCell ref="AE27:AL27"/>
    <mergeCell ref="AM27:AS27"/>
    <mergeCell ref="AT27:AZ27"/>
    <mergeCell ref="A28:V28"/>
    <mergeCell ref="W28:AD28"/>
    <mergeCell ref="AE32:AL32"/>
    <mergeCell ref="AM32:AS32"/>
    <mergeCell ref="AT32:AZ32"/>
    <mergeCell ref="A29:V29"/>
    <mergeCell ref="W29:AD29"/>
    <mergeCell ref="AE29:AL29"/>
    <mergeCell ref="AM29:AS29"/>
    <mergeCell ref="AT29:AZ29"/>
    <mergeCell ref="A30:V30"/>
    <mergeCell ref="W30:AD30"/>
    <mergeCell ref="AE34:AL34"/>
    <mergeCell ref="AM34:AS34"/>
    <mergeCell ref="AT34:AZ34"/>
    <mergeCell ref="A31:V31"/>
    <mergeCell ref="W31:AD31"/>
    <mergeCell ref="AE31:AL31"/>
    <mergeCell ref="AM31:AS31"/>
    <mergeCell ref="AT31:AZ31"/>
    <mergeCell ref="A32:V32"/>
    <mergeCell ref="W32:AD32"/>
    <mergeCell ref="AE36:AL36"/>
    <mergeCell ref="AM36:AS36"/>
    <mergeCell ref="AT36:AZ36"/>
    <mergeCell ref="A33:V33"/>
    <mergeCell ref="W33:AD33"/>
    <mergeCell ref="AE33:AL33"/>
    <mergeCell ref="AM33:AS33"/>
    <mergeCell ref="AT33:AZ33"/>
    <mergeCell ref="A34:V34"/>
    <mergeCell ref="W34:AD34"/>
    <mergeCell ref="AE38:AL38"/>
    <mergeCell ref="AM38:AS38"/>
    <mergeCell ref="AT38:AZ38"/>
    <mergeCell ref="A35:V35"/>
    <mergeCell ref="W35:AD35"/>
    <mergeCell ref="AE35:AL35"/>
    <mergeCell ref="AM35:AS35"/>
    <mergeCell ref="AT35:AZ35"/>
    <mergeCell ref="A36:V36"/>
    <mergeCell ref="W36:AD36"/>
    <mergeCell ref="AE40:AL40"/>
    <mergeCell ref="AM40:AS40"/>
    <mergeCell ref="AT40:AZ40"/>
    <mergeCell ref="A37:V37"/>
    <mergeCell ref="W37:AD37"/>
    <mergeCell ref="AE37:AL37"/>
    <mergeCell ref="AM37:AS37"/>
    <mergeCell ref="AT37:AZ37"/>
    <mergeCell ref="A38:V38"/>
    <mergeCell ref="W38:AD38"/>
    <mergeCell ref="AE42:AL42"/>
    <mergeCell ref="AM42:AS42"/>
    <mergeCell ref="AT42:AZ42"/>
    <mergeCell ref="A39:V39"/>
    <mergeCell ref="W39:AD39"/>
    <mergeCell ref="AE39:AL39"/>
    <mergeCell ref="AM39:AS39"/>
    <mergeCell ref="AT39:AZ39"/>
    <mergeCell ref="A40:V40"/>
    <mergeCell ref="W40:AD40"/>
    <mergeCell ref="AE44:AL44"/>
    <mergeCell ref="AM44:AS44"/>
    <mergeCell ref="AT44:AZ44"/>
    <mergeCell ref="A41:V41"/>
    <mergeCell ref="W41:AD41"/>
    <mergeCell ref="AE41:AL41"/>
    <mergeCell ref="AM41:AS41"/>
    <mergeCell ref="AT41:AZ41"/>
    <mergeCell ref="A42:V42"/>
    <mergeCell ref="W42:AD42"/>
    <mergeCell ref="AE46:AL46"/>
    <mergeCell ref="AM46:AS46"/>
    <mergeCell ref="AT46:AZ46"/>
    <mergeCell ref="A43:V43"/>
    <mergeCell ref="W43:AD43"/>
    <mergeCell ref="AE43:AL43"/>
    <mergeCell ref="AM43:AS43"/>
    <mergeCell ref="AT43:AZ43"/>
    <mergeCell ref="A44:V44"/>
    <mergeCell ref="W44:AD44"/>
    <mergeCell ref="AE48:AL48"/>
    <mergeCell ref="AM48:AS48"/>
    <mergeCell ref="AT48:AZ48"/>
    <mergeCell ref="A45:V45"/>
    <mergeCell ref="W45:AD45"/>
    <mergeCell ref="AE45:AL45"/>
    <mergeCell ref="AM45:AS45"/>
    <mergeCell ref="AT45:AZ45"/>
    <mergeCell ref="A46:V46"/>
    <mergeCell ref="W46:AD46"/>
    <mergeCell ref="AE50:AL50"/>
    <mergeCell ref="AM50:AS50"/>
    <mergeCell ref="AT50:AZ50"/>
    <mergeCell ref="A47:V47"/>
    <mergeCell ref="W47:AD47"/>
    <mergeCell ref="AE47:AL47"/>
    <mergeCell ref="AM47:AS47"/>
    <mergeCell ref="AT47:AZ47"/>
    <mergeCell ref="A48:V48"/>
    <mergeCell ref="W48:AD48"/>
    <mergeCell ref="AE52:AL52"/>
    <mergeCell ref="AM52:AS52"/>
    <mergeCell ref="AT52:AZ52"/>
    <mergeCell ref="A49:V49"/>
    <mergeCell ref="W49:AD49"/>
    <mergeCell ref="AE49:AL49"/>
    <mergeCell ref="AM49:AS49"/>
    <mergeCell ref="AT49:AZ49"/>
    <mergeCell ref="A50:V50"/>
    <mergeCell ref="W50:AD50"/>
    <mergeCell ref="AE54:AL54"/>
    <mergeCell ref="AM54:AS54"/>
    <mergeCell ref="AT54:AZ54"/>
    <mergeCell ref="A51:V51"/>
    <mergeCell ref="W51:AD51"/>
    <mergeCell ref="AE51:AL51"/>
    <mergeCell ref="AM51:AS51"/>
    <mergeCell ref="AT51:AZ51"/>
    <mergeCell ref="A52:V52"/>
    <mergeCell ref="W52:AD52"/>
    <mergeCell ref="AE56:AL56"/>
    <mergeCell ref="AM56:AS56"/>
    <mergeCell ref="AT56:AZ56"/>
    <mergeCell ref="A53:V53"/>
    <mergeCell ref="W53:AD53"/>
    <mergeCell ref="AE53:AL53"/>
    <mergeCell ref="AM53:AS53"/>
    <mergeCell ref="AT53:AZ53"/>
    <mergeCell ref="A54:V54"/>
    <mergeCell ref="W54:AD54"/>
    <mergeCell ref="AE58:AL58"/>
    <mergeCell ref="AM58:AS58"/>
    <mergeCell ref="AT58:AZ58"/>
    <mergeCell ref="A55:V55"/>
    <mergeCell ref="W55:AD55"/>
    <mergeCell ref="AE55:AL55"/>
    <mergeCell ref="AM55:AS55"/>
    <mergeCell ref="AT55:AZ55"/>
    <mergeCell ref="A56:V56"/>
    <mergeCell ref="W56:AD56"/>
    <mergeCell ref="AE60:AL60"/>
    <mergeCell ref="AM60:AS60"/>
    <mergeCell ref="AT60:AZ60"/>
    <mergeCell ref="A57:V57"/>
    <mergeCell ref="W57:AD57"/>
    <mergeCell ref="AE57:AL57"/>
    <mergeCell ref="AM57:AS57"/>
    <mergeCell ref="AT57:AZ57"/>
    <mergeCell ref="A58:V58"/>
    <mergeCell ref="W58:AD58"/>
    <mergeCell ref="AE62:AL62"/>
    <mergeCell ref="AM62:AS62"/>
    <mergeCell ref="AT62:AZ62"/>
    <mergeCell ref="A59:V59"/>
    <mergeCell ref="W59:AD59"/>
    <mergeCell ref="AE59:AL59"/>
    <mergeCell ref="AM59:AS59"/>
    <mergeCell ref="AT59:AZ59"/>
    <mergeCell ref="A60:V60"/>
    <mergeCell ref="W60:AD60"/>
    <mergeCell ref="AE64:AL64"/>
    <mergeCell ref="AM64:AS64"/>
    <mergeCell ref="AT64:AZ64"/>
    <mergeCell ref="A61:V61"/>
    <mergeCell ref="W61:AD61"/>
    <mergeCell ref="AE61:AL61"/>
    <mergeCell ref="AM61:AS61"/>
    <mergeCell ref="AT61:AZ61"/>
    <mergeCell ref="A62:V62"/>
    <mergeCell ref="W62:AD62"/>
    <mergeCell ref="AE66:AL66"/>
    <mergeCell ref="AM66:AS66"/>
    <mergeCell ref="AT66:AZ66"/>
    <mergeCell ref="A63:V63"/>
    <mergeCell ref="W63:AD63"/>
    <mergeCell ref="AE63:AL63"/>
    <mergeCell ref="AM63:AS63"/>
    <mergeCell ref="AT63:AZ63"/>
    <mergeCell ref="A64:V64"/>
    <mergeCell ref="W64:AD64"/>
    <mergeCell ref="AE68:AL68"/>
    <mergeCell ref="AM68:AS68"/>
    <mergeCell ref="AT68:AZ68"/>
    <mergeCell ref="A65:V65"/>
    <mergeCell ref="W65:AD65"/>
    <mergeCell ref="AE65:AL65"/>
    <mergeCell ref="AM65:AS65"/>
    <mergeCell ref="AT65:AZ65"/>
    <mergeCell ref="A66:V66"/>
    <mergeCell ref="W66:AD66"/>
    <mergeCell ref="AM69:AS69"/>
    <mergeCell ref="AT69:AZ69"/>
    <mergeCell ref="A70:AZ70"/>
    <mergeCell ref="A67:V67"/>
    <mergeCell ref="W67:AD67"/>
    <mergeCell ref="AE67:AL67"/>
    <mergeCell ref="AM67:AS67"/>
    <mergeCell ref="AT67:AZ67"/>
    <mergeCell ref="A68:V68"/>
    <mergeCell ref="W68:AD68"/>
    <mergeCell ref="AT19:AZ19"/>
    <mergeCell ref="A73:AA73"/>
    <mergeCell ref="A72:AA72"/>
    <mergeCell ref="AB72:AL72"/>
    <mergeCell ref="AN72:AZ72"/>
    <mergeCell ref="A69:V69"/>
    <mergeCell ref="W69:AD69"/>
    <mergeCell ref="AB71:AL71"/>
    <mergeCell ref="AN71:AZ71"/>
    <mergeCell ref="AE69:AL69"/>
    <mergeCell ref="A74:AA74"/>
    <mergeCell ref="AB74:AL74"/>
    <mergeCell ref="AN74:AZ74"/>
    <mergeCell ref="B79:C79"/>
    <mergeCell ref="E79:L79"/>
    <mergeCell ref="M79:N79"/>
    <mergeCell ref="O79:P79"/>
    <mergeCell ref="Q79:AZ79"/>
    <mergeCell ref="AT17:AZ17"/>
    <mergeCell ref="A75:AZ78"/>
    <mergeCell ref="A18:V18"/>
    <mergeCell ref="W18:AD18"/>
    <mergeCell ref="AE18:AL18"/>
    <mergeCell ref="AM18:AS18"/>
    <mergeCell ref="AT18:AZ18"/>
    <mergeCell ref="AB73:AL73"/>
    <mergeCell ref="AN73:AZ73"/>
    <mergeCell ref="A71:AA71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финансово-хозяйственной деятельности (Росстандарт)</dc:title>
  <dc:subject/>
  <dc:creator>Пелип Татьяна Владимировна</dc:creator>
  <cp:keywords/>
  <dc:description>Подготовлено на базе материалов БСС «Система Главбух»</dc:description>
  <cp:lastModifiedBy>bvd</cp:lastModifiedBy>
  <cp:lastPrinted>2016-02-01T06:57:36Z</cp:lastPrinted>
  <dcterms:created xsi:type="dcterms:W3CDTF">2010-10-20T14:55:42Z</dcterms:created>
  <dcterms:modified xsi:type="dcterms:W3CDTF">2016-02-01T06:57:37Z</dcterms:modified>
  <cp:category/>
  <cp:version/>
  <cp:contentType/>
  <cp:contentStatus/>
</cp:coreProperties>
</file>